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DEPI_DPTO_GESTÃO TÉCNICA\Gestão Técnica\_FARO - acompanhamentos\Modelo planilha medição\"/>
    </mc:Choice>
  </mc:AlternateContent>
  <xr:revisionPtr revIDLastSave="0" documentId="13_ncr:1_{23915038-60EB-4652-B344-0B8A2F81AE06}" xr6:coauthVersionLast="47" xr6:coauthVersionMax="47" xr10:uidLastSave="{00000000-0000-0000-0000-000000000000}"/>
  <bookViews>
    <workbookView xWindow="28680" yWindow="-120" windowWidth="29040" windowHeight="15720" activeTab="1" xr2:uid="{09A5A852-91DF-4A33-AB80-263ACBBC0345}"/>
  </bookViews>
  <sheets>
    <sheet name="Planilha Medição" sheetId="1" r:id="rId1"/>
    <sheet name="Planilha Medição (Instrução)" sheetId="2" r:id="rId2"/>
  </sheets>
  <definedNames>
    <definedName name="_xlnm.Print_Area" localSheetId="0">'Planilha Medição'!$B$2:$K$77</definedName>
    <definedName name="_xlnm.Print_Area" localSheetId="1">'Planilha Medição (Instrução)'!$B$2:$K$78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" l="1"/>
  <c r="J54" i="2"/>
  <c r="I54" i="2"/>
  <c r="K54" i="2" s="1"/>
  <c r="K53" i="2"/>
  <c r="J53" i="2"/>
  <c r="I53" i="2"/>
  <c r="J52" i="2"/>
  <c r="I52" i="2"/>
  <c r="K52" i="2" s="1"/>
  <c r="J51" i="2"/>
  <c r="I51" i="2"/>
  <c r="K51" i="2" s="1"/>
  <c r="J50" i="2"/>
  <c r="I50" i="2"/>
  <c r="K50" i="2" s="1"/>
  <c r="J49" i="2"/>
  <c r="I49" i="2"/>
  <c r="K49" i="2" s="1"/>
  <c r="J48" i="2"/>
  <c r="I48" i="2"/>
  <c r="J47" i="2"/>
  <c r="I47" i="2"/>
  <c r="K47" i="2" s="1"/>
  <c r="J46" i="2"/>
  <c r="I46" i="2"/>
  <c r="J45" i="2"/>
  <c r="I45" i="2"/>
  <c r="K45" i="2" s="1"/>
  <c r="J44" i="2"/>
  <c r="I44" i="2"/>
  <c r="J43" i="2"/>
  <c r="I43" i="2"/>
  <c r="K43" i="2" s="1"/>
  <c r="J42" i="2"/>
  <c r="I42" i="2"/>
  <c r="J41" i="2"/>
  <c r="K41" i="2" s="1"/>
  <c r="I41" i="2"/>
  <c r="J39" i="2"/>
  <c r="I39" i="2"/>
  <c r="K39" i="2" s="1"/>
  <c r="J38" i="2"/>
  <c r="I38" i="2"/>
  <c r="J37" i="2"/>
  <c r="I37" i="2"/>
  <c r="K37" i="2" s="1"/>
  <c r="K36" i="2"/>
  <c r="J36" i="2"/>
  <c r="I36" i="2"/>
  <c r="J35" i="2"/>
  <c r="I35" i="2"/>
  <c r="K35" i="2" s="1"/>
  <c r="J34" i="2"/>
  <c r="I34" i="2"/>
  <c r="K34" i="2" s="1"/>
  <c r="J33" i="2"/>
  <c r="I33" i="2"/>
  <c r="K33" i="2" s="1"/>
  <c r="J32" i="2"/>
  <c r="I32" i="2"/>
  <c r="K32" i="2" s="1"/>
  <c r="J31" i="2"/>
  <c r="I31" i="2"/>
  <c r="J29" i="2"/>
  <c r="I29" i="2"/>
  <c r="K29" i="2" s="1"/>
  <c r="J28" i="2"/>
  <c r="I28" i="2"/>
  <c r="J27" i="2"/>
  <c r="I27" i="2"/>
  <c r="K27" i="2" s="1"/>
  <c r="J26" i="2"/>
  <c r="I26" i="2"/>
  <c r="J25" i="2"/>
  <c r="I25" i="2"/>
  <c r="K25" i="2" s="1"/>
  <c r="J24" i="2"/>
  <c r="I24" i="2"/>
  <c r="K24" i="2" s="1"/>
  <c r="K65" i="1"/>
  <c r="J51" i="1"/>
  <c r="J49" i="1"/>
  <c r="J48" i="1"/>
  <c r="J47" i="1"/>
  <c r="J44" i="1"/>
  <c r="J43" i="1"/>
  <c r="J40" i="1"/>
  <c r="J38" i="1"/>
  <c r="J35" i="1"/>
  <c r="J34" i="1"/>
  <c r="J31" i="1"/>
  <c r="J30" i="1"/>
  <c r="J26" i="1"/>
  <c r="J25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0" i="1"/>
  <c r="I28" i="1"/>
  <c r="I27" i="1"/>
  <c r="I26" i="1"/>
  <c r="I25" i="1"/>
  <c r="I24" i="1"/>
  <c r="I23" i="1"/>
  <c r="J60" i="1"/>
  <c r="J53" i="1"/>
  <c r="J52" i="1"/>
  <c r="J50" i="1"/>
  <c r="I47" i="1"/>
  <c r="J46" i="1"/>
  <c r="J45" i="1"/>
  <c r="J42" i="1"/>
  <c r="J41" i="1"/>
  <c r="J37" i="1"/>
  <c r="J36" i="1"/>
  <c r="J33" i="1"/>
  <c r="J32" i="1"/>
  <c r="I31" i="1"/>
  <c r="J28" i="1"/>
  <c r="J27" i="1"/>
  <c r="J24" i="1"/>
  <c r="J23" i="1"/>
  <c r="K42" i="2" l="1"/>
  <c r="K44" i="2"/>
  <c r="K28" i="2"/>
  <c r="K31" i="2"/>
  <c r="K38" i="2"/>
  <c r="K46" i="2"/>
  <c r="K48" i="2"/>
  <c r="K26" i="2"/>
  <c r="H56" i="2" s="1"/>
  <c r="K24" i="1"/>
  <c r="K31" i="1"/>
  <c r="K40" i="1"/>
  <c r="K42" i="1"/>
  <c r="K44" i="1"/>
  <c r="K46" i="1"/>
  <c r="K48" i="1"/>
  <c r="K50" i="1"/>
  <c r="K52" i="1"/>
  <c r="K41" i="1"/>
  <c r="K45" i="1"/>
  <c r="K49" i="1"/>
  <c r="K53" i="1"/>
  <c r="K34" i="1"/>
  <c r="K26" i="1"/>
  <c r="K43" i="1"/>
  <c r="K47" i="1"/>
  <c r="K51" i="1"/>
  <c r="K33" i="1"/>
  <c r="K37" i="1"/>
  <c r="K32" i="1"/>
  <c r="K36" i="1"/>
  <c r="K25" i="1"/>
  <c r="K30" i="1"/>
  <c r="K27" i="1"/>
  <c r="K28" i="1"/>
  <c r="K35" i="1"/>
  <c r="K38" i="1"/>
  <c r="K23" i="1"/>
  <c r="J56" i="2" l="1"/>
  <c r="K58" i="2" s="1"/>
  <c r="I56" i="2"/>
  <c r="H55" i="1"/>
  <c r="J55" i="1" s="1"/>
  <c r="K57" i="1" s="1"/>
  <c r="K56" i="2" l="1"/>
  <c r="K59" i="2"/>
  <c r="K66" i="2" s="1"/>
  <c r="K62" i="2"/>
  <c r="K61" i="2"/>
  <c r="I55" i="1"/>
  <c r="K58" i="1" s="1"/>
  <c r="K68" i="2" l="1"/>
  <c r="K64" i="2"/>
  <c r="K55" i="1"/>
  <c r="K60" i="1"/>
  <c r="K61" i="1" s="1"/>
  <c r="K67" i="1" s="1"/>
  <c r="K63" i="1" l="1"/>
</calcChain>
</file>

<file path=xl/sharedStrings.xml><?xml version="1.0" encoding="utf-8"?>
<sst xmlns="http://schemas.openxmlformats.org/spreadsheetml/2006/main" count="289" uniqueCount="128">
  <si>
    <t>Nome da Unidade/Diretoria</t>
  </si>
  <si>
    <t>Nome Coordenadoria</t>
  </si>
  <si>
    <t>Endereço</t>
  </si>
  <si>
    <t>PLANILHA DE MEDIÇÃO DE SERVIÇOS CONTRATADOS E EXECUTADOS</t>
  </si>
  <si>
    <t>DATA PREVISTA PARA CONCLUSÃO DA ETAPA :</t>
  </si>
  <si>
    <t>VIGÊNCIA CONTRATUAL:</t>
  </si>
  <si>
    <t>VALOR TOTAL DO CONTRATO :</t>
  </si>
  <si>
    <t>OBRA:</t>
  </si>
  <si>
    <t>BDI</t>
  </si>
  <si>
    <t>PROCESSO Nº.:</t>
  </si>
  <si>
    <t xml:space="preserve">MODALIDADE </t>
  </si>
  <si>
    <t>AF ou CONTRATO:</t>
  </si>
  <si>
    <t>EMPRESA:</t>
  </si>
  <si>
    <t>Item</t>
  </si>
  <si>
    <t>Descrição</t>
  </si>
  <si>
    <t>UN</t>
  </si>
  <si>
    <t>Quant.</t>
  </si>
  <si>
    <t>Valor M.O.</t>
  </si>
  <si>
    <t>Valor Material</t>
  </si>
  <si>
    <t>Quantidade Executada</t>
  </si>
  <si>
    <t>Total M.O.</t>
  </si>
  <si>
    <t>Total Material</t>
  </si>
  <si>
    <t>Total Item</t>
  </si>
  <si>
    <t>VALOR DE MATERIAL</t>
  </si>
  <si>
    <t>VALOR DE MÃO DE OBRA</t>
  </si>
  <si>
    <t>BENEFÍCIOS E DESPESAS INDIRETAS - BDI</t>
  </si>
  <si>
    <t>VALOR TOTAL DA MEDIÇÃO</t>
  </si>
  <si>
    <t>A DEDUZIR DA MEDIÇÃO ANTERIOR</t>
  </si>
  <si>
    <t>VALOR A PAGAR</t>
  </si>
  <si>
    <t>VALOR DA MÃO DE OBRA NESTE PERÍODO</t>
  </si>
  <si>
    <t>% FINANCEIRO EXECUTADO ACUMULADO DA OBRA</t>
  </si>
  <si>
    <t>DATA :</t>
  </si>
  <si>
    <t>De Acordo.</t>
  </si>
  <si>
    <t>REFERENTE AO MÊS DE :</t>
  </si>
  <si>
    <t>MEDIÇÃO NÚMERO :</t>
  </si>
  <si>
    <t>SERVIÇOS EXECUTADOS ( ACUMULADO )</t>
  </si>
  <si>
    <t xml:space="preserve"> 1 </t>
  </si>
  <si>
    <t xml:space="preserve"> 1.1 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</si>
  <si>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</si>
  <si>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</si>
  <si>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</si>
  <si>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</si>
  <si>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</si>
  <si>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2 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</si>
  <si>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</si>
  <si>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</si>
  <si>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</si>
  <si>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</si>
  <si>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</si>
  <si>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</si>
  <si>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 xml:space="preserve"> 2.7 </t>
  </si>
  <si>
    <t xml:space="preserve"> 2.8 </t>
  </si>
  <si>
    <t xml:space="preserve"> 2.9 </t>
  </si>
  <si>
    <t xml:space="preserve"> 3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</si>
  <si>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</si>
  <si>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</si>
  <si>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</si>
  <si>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</si>
  <si>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</si>
  <si>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</si>
  <si>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</si>
  <si>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</si>
  <si>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3.9 </t>
  </si>
  <si>
    <t xml:space="preserve"> 3.10 </t>
  </si>
  <si>
    <t xml:space="preserve"> 3.11 </t>
  </si>
  <si>
    <t xml:space="preserve"> 3.12 </t>
  </si>
  <si>
    <t xml:space="preserve"> 3.13 </t>
  </si>
  <si>
    <t xml:space="preserve"> 3.14 </t>
  </si>
  <si>
    <t>ADMINISTRAÇÃO LOCAL</t>
  </si>
  <si>
    <t>Administração local</t>
  </si>
  <si>
    <t>m²</t>
  </si>
  <si>
    <t xml:space="preserve">Serviços  1 </t>
  </si>
  <si>
    <t xml:space="preserve">Sub Serviços  1.1 </t>
  </si>
  <si>
    <t xml:space="preserve">Sub Serviços  1.2 </t>
  </si>
  <si>
    <t xml:space="preserve">Sub Serviços  1.3 </t>
  </si>
  <si>
    <t xml:space="preserve">Sub Serviços  1.4 </t>
  </si>
  <si>
    <t xml:space="preserve">Sub Serviços  1.5 </t>
  </si>
  <si>
    <t xml:space="preserve">Sub Serviços  1.6 </t>
  </si>
  <si>
    <t xml:space="preserve">Serviços  2 </t>
  </si>
  <si>
    <t xml:space="preserve">Sub Serviços  2.1 </t>
  </si>
  <si>
    <t xml:space="preserve">Sub Serviços  2.2 </t>
  </si>
  <si>
    <t xml:space="preserve">Sub Serviços  2.3 </t>
  </si>
  <si>
    <t xml:space="preserve">Sub Serviços  2.4 </t>
  </si>
  <si>
    <t xml:space="preserve">Sub Serviços  2.5 </t>
  </si>
  <si>
    <t xml:space="preserve">Sub Serviços  2.6 </t>
  </si>
  <si>
    <t xml:space="preserve">Sub Serviços  2.7 </t>
  </si>
  <si>
    <t xml:space="preserve">Sub Serviços  2.8 </t>
  </si>
  <si>
    <t xml:space="preserve">Sub Serviços  2.9 </t>
  </si>
  <si>
    <t xml:space="preserve">Serviços  3 </t>
  </si>
  <si>
    <t xml:space="preserve">Sub Serviços  3.1 </t>
  </si>
  <si>
    <t xml:space="preserve">Sub Serviços  3.2 </t>
  </si>
  <si>
    <t xml:space="preserve">Sub Serviços  3.3 </t>
  </si>
  <si>
    <t xml:space="preserve">Sub Serviços  3.4 </t>
  </si>
  <si>
    <t xml:space="preserve">Sub Serviços  3.5 </t>
  </si>
  <si>
    <t xml:space="preserve">Sub Serviços  3.6 </t>
  </si>
  <si>
    <t xml:space="preserve">Sub Serviços  3.7 </t>
  </si>
  <si>
    <t xml:space="preserve">Sub Serviços  3.8 </t>
  </si>
  <si>
    <t xml:space="preserve">Sub Serviços  3.9 </t>
  </si>
  <si>
    <t xml:space="preserve">Sub Serviços  3.10 </t>
  </si>
  <si>
    <t xml:space="preserve">Sub Serviços  3.11 </t>
  </si>
  <si>
    <t xml:space="preserve">Sub Serviços  3.12 </t>
  </si>
  <si>
    <t xml:space="preserve">Sub Serviços  3.13 </t>
  </si>
  <si>
    <t xml:space="preserve">Sub Serviços  3.14 </t>
  </si>
  <si>
    <t xml:space="preserve">4.1 </t>
  </si>
  <si>
    <t>Un</t>
  </si>
  <si>
    <r>
      <t xml:space="preserve">Inserir Numeração do Item
</t>
    </r>
    <r>
      <rPr>
        <sz val="11"/>
        <rFont val="Symbol"/>
        <family val="1"/>
        <charset val="2"/>
      </rPr>
      <t>¯</t>
    </r>
  </si>
  <si>
    <r>
      <t xml:space="preserve">Inserir Descrição do Item
</t>
    </r>
    <r>
      <rPr>
        <sz val="11"/>
        <rFont val="Symbol"/>
        <family val="1"/>
        <charset val="2"/>
      </rPr>
      <t>¯</t>
    </r>
  </si>
  <si>
    <r>
      <t xml:space="preserve">Inserir Unidade em Contrato
</t>
    </r>
    <r>
      <rPr>
        <sz val="11"/>
        <rFont val="Symbol"/>
        <family val="1"/>
        <charset val="2"/>
      </rPr>
      <t>¯</t>
    </r>
  </si>
  <si>
    <r>
      <t xml:space="preserve">Inserir Quantidade em Contrato
</t>
    </r>
    <r>
      <rPr>
        <sz val="11"/>
        <rFont val="Symbol"/>
        <family val="1"/>
        <charset val="2"/>
      </rPr>
      <t>¯</t>
    </r>
  </si>
  <si>
    <r>
      <t xml:space="preserve">Inserir Valor de Mão de Obra em Contrato
</t>
    </r>
    <r>
      <rPr>
        <sz val="11"/>
        <rFont val="Symbol"/>
        <family val="1"/>
        <charset val="2"/>
      </rPr>
      <t>¯</t>
    </r>
  </si>
  <si>
    <r>
      <t xml:space="preserve">Inserir Valor de Material em Contrato
</t>
    </r>
    <r>
      <rPr>
        <sz val="11"/>
        <rFont val="Symbol"/>
        <family val="1"/>
        <charset val="2"/>
      </rPr>
      <t>¯</t>
    </r>
  </si>
  <si>
    <r>
      <t xml:space="preserve">Fórmula (Valor Mão de Obra * Quantidade Executada)
</t>
    </r>
    <r>
      <rPr>
        <sz val="11"/>
        <rFont val="Symbol"/>
        <family val="1"/>
        <charset val="2"/>
      </rPr>
      <t>¯</t>
    </r>
  </si>
  <si>
    <r>
      <t xml:space="preserve">Fórmula (Valor Material * Quantidade Executada)
</t>
    </r>
    <r>
      <rPr>
        <sz val="11"/>
        <rFont val="Symbol"/>
        <family val="1"/>
        <charset val="2"/>
      </rPr>
      <t>¯</t>
    </r>
  </si>
  <si>
    <r>
      <t xml:space="preserve">Fórmula (Total M.O. + Total Material)
</t>
    </r>
    <r>
      <rPr>
        <sz val="11"/>
        <rFont val="Symbol"/>
        <family val="1"/>
        <charset val="2"/>
      </rPr>
      <t>¯</t>
    </r>
  </si>
  <si>
    <r>
      <rPr>
        <b/>
        <sz val="10"/>
        <color theme="1"/>
        <rFont val="Arial"/>
        <family val="2"/>
      </rPr>
      <t xml:space="preserve">Nome da Obra </t>
    </r>
    <r>
      <rPr>
        <b/>
        <sz val="10"/>
        <color theme="1"/>
        <rFont val="Symbol"/>
        <family val="1"/>
        <charset val="2"/>
      </rPr>
      <t>®</t>
    </r>
  </si>
  <si>
    <r>
      <rPr>
        <b/>
        <sz val="10"/>
        <color theme="1"/>
        <rFont val="Arial"/>
        <family val="2"/>
      </rPr>
      <t xml:space="preserve">Nº Processo no SIGAD </t>
    </r>
    <r>
      <rPr>
        <b/>
        <sz val="10"/>
        <color theme="1"/>
        <rFont val="Symbol"/>
        <family val="1"/>
        <charset val="2"/>
      </rPr>
      <t>®</t>
    </r>
  </si>
  <si>
    <r>
      <rPr>
        <b/>
        <sz val="10"/>
        <color theme="1"/>
        <rFont val="Arial"/>
        <family val="2"/>
      </rPr>
      <t xml:space="preserve">Nº AF ou Contrato </t>
    </r>
    <r>
      <rPr>
        <b/>
        <sz val="10"/>
        <color theme="1"/>
        <rFont val="Symbol"/>
        <family val="1"/>
        <charset val="2"/>
      </rPr>
      <t>®</t>
    </r>
  </si>
  <si>
    <r>
      <rPr>
        <b/>
        <sz val="10"/>
        <color theme="1"/>
        <rFont val="Arial"/>
        <family val="2"/>
      </rPr>
      <t xml:space="preserve">Nome da Empresa Responsável </t>
    </r>
    <r>
      <rPr>
        <b/>
        <sz val="10"/>
        <color theme="1"/>
        <rFont val="Symbol"/>
        <family val="1"/>
        <charset val="2"/>
      </rPr>
      <t>®</t>
    </r>
  </si>
  <si>
    <r>
      <t xml:space="preserve">¬ </t>
    </r>
    <r>
      <rPr>
        <b/>
        <sz val="10"/>
        <color theme="1"/>
        <rFont val="Arial"/>
        <family val="2"/>
      </rPr>
      <t>% de BDI da Obra</t>
    </r>
  </si>
  <si>
    <r>
      <t xml:space="preserve">¬ </t>
    </r>
    <r>
      <rPr>
        <b/>
        <sz val="10"/>
        <color theme="1"/>
        <rFont val="Arial"/>
        <family val="2"/>
      </rPr>
      <t>Modalidade (Global/Unitário)</t>
    </r>
  </si>
  <si>
    <r>
      <rPr>
        <b/>
        <sz val="10"/>
        <color theme="1"/>
        <rFont val="Arial"/>
        <family val="2"/>
      </rPr>
      <t xml:space="preserve">Fórmula de atingimento da Administração local </t>
    </r>
    <r>
      <rPr>
        <b/>
        <sz val="10"/>
        <color theme="1"/>
        <rFont val="Symbol"/>
        <family val="1"/>
        <charset val="2"/>
      </rPr>
      <t>®</t>
    </r>
  </si>
  <si>
    <r>
      <t xml:space="preserve">Inserir Quantidade Medida (Somente nos Sub Serviços)
</t>
    </r>
    <r>
      <rPr>
        <sz val="11"/>
        <rFont val="Symbol"/>
        <family val="1"/>
        <charset val="2"/>
      </rPr>
      <t>¯</t>
    </r>
  </si>
  <si>
    <r>
      <t xml:space="preserve">¬ </t>
    </r>
    <r>
      <rPr>
        <b/>
        <sz val="10"/>
        <color theme="1"/>
        <rFont val="Arial"/>
        <family val="2"/>
      </rPr>
      <t>Mês de Referência</t>
    </r>
  </si>
  <si>
    <r>
      <t xml:space="preserve">¬ </t>
    </r>
    <r>
      <rPr>
        <b/>
        <sz val="10"/>
        <color theme="1"/>
        <rFont val="Arial"/>
        <family val="2"/>
      </rPr>
      <t>Número da Medição</t>
    </r>
  </si>
  <si>
    <r>
      <t xml:space="preserve">¬ </t>
    </r>
    <r>
      <rPr>
        <b/>
        <sz val="10"/>
        <color theme="1"/>
        <rFont val="Arial"/>
        <family val="2"/>
      </rPr>
      <t>Data Conclusão etapa</t>
    </r>
  </si>
  <si>
    <r>
      <t xml:space="preserve">¬ </t>
    </r>
    <r>
      <rPr>
        <b/>
        <sz val="10"/>
        <color theme="1"/>
        <rFont val="Arial"/>
        <family val="2"/>
      </rPr>
      <t>Vigência do Contrato</t>
    </r>
  </si>
  <si>
    <r>
      <t xml:space="preserve">¬ </t>
    </r>
    <r>
      <rPr>
        <b/>
        <sz val="10"/>
        <color theme="1"/>
        <rFont val="Arial"/>
        <family val="2"/>
      </rPr>
      <t>Valor total do contrato</t>
    </r>
  </si>
  <si>
    <r>
      <rPr>
        <b/>
        <sz val="10"/>
        <color theme="1"/>
        <rFont val="Arial"/>
        <family val="2"/>
      </rPr>
      <t xml:space="preserve">Fórmulas </t>
    </r>
    <r>
      <rPr>
        <b/>
        <sz val="10"/>
        <color theme="1"/>
        <rFont val="Symbol"/>
        <family val="1"/>
        <charset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</si>
</sst>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R$ &quot;#,##0.00_);[Red]&quot;(R$ &quot;#,##0.00\)"/>
    <numFmt numFmtId="165" formatCode="_(&quot;R$&quot;* #,##0.00_);_(&quot;R$&quot;* \(#,##0.00\);_(&quot;R$&quot;* \-??_);_(@_)"/>
    <numFmt numFmtId="166" formatCode="&quot;R$ &quot;#,##0.00"/>
    <numFmt numFmtId="167" formatCode="mmmm\-yy"/>
    <numFmt numFmtId="168" formatCode="&quot;R$&quot;#,##0.00"/>
    <numFmt numFmtId="169" formatCode="&quot;R$&quot;\ #,##0.00"/>
    <numFmt numFmtId="170" formatCode="#,##0.0000"/>
    <numFmt numFmtId="171" formatCode="_-* #,##0.00_-;\-* #,##0.00_-;_-* &quot;-&quot;??_-;_-@"/>
    <numFmt numFmtId="172" formatCode="_(* #,##0.00_);_(* \(#,##0.00\);_(* \-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b/>
      <sz val="11"/>
      <name val="Arial"/>
      <family val="1"/>
    </font>
    <font>
      <sz val="1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b/>
      <sz val="14"/>
      <color theme="1"/>
      <name val="Arial"/>
    </font>
    <font>
      <sz val="11"/>
      <name val="Symbol"/>
      <family val="1"/>
      <charset val="2"/>
    </font>
    <font>
      <sz val="11"/>
      <name val="Arial"/>
      <family val="2"/>
    </font>
    <font>
      <b/>
      <sz val="10"/>
      <color theme="1"/>
      <name val="Symbol"/>
      <family val="2"/>
      <charset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0" fontId="8" fillId="0" borderId="9" xfId="0" applyFont="1" applyBorder="1" applyAlignment="1">
      <alignment horizontal="center" vertical="center"/>
    </xf>
    <xf numFmtId="9" fontId="8" fillId="0" borderId="10" xfId="2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9" fontId="9" fillId="4" borderId="13" xfId="2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43" fontId="9" fillId="5" borderId="13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9" fontId="11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9" fontId="11" fillId="0" borderId="16" xfId="0" applyNumberFormat="1" applyFont="1" applyBorder="1" applyAlignment="1">
      <alignment horizontal="center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center" vertical="center"/>
    </xf>
    <xf numFmtId="4" fontId="12" fillId="6" borderId="17" xfId="0" applyNumberFormat="1" applyFont="1" applyFill="1" applyBorder="1" applyAlignment="1">
      <alignment horizontal="right" vertical="center"/>
    </xf>
    <xf numFmtId="170" fontId="12" fillId="6" borderId="17" xfId="0" applyNumberFormat="1" applyFont="1" applyFill="1" applyBorder="1" applyAlignment="1">
      <alignment horizontal="right" vertical="center"/>
    </xf>
    <xf numFmtId="9" fontId="12" fillId="6" borderId="17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4" fontId="12" fillId="7" borderId="17" xfId="0" applyNumberFormat="1" applyFont="1" applyFill="1" applyBorder="1" applyAlignment="1">
      <alignment horizontal="left" vertical="center"/>
    </xf>
    <xf numFmtId="4" fontId="12" fillId="7" borderId="17" xfId="0" applyNumberFormat="1" applyFont="1" applyFill="1" applyBorder="1" applyAlignment="1">
      <alignment horizontal="center" vertical="center" wrapText="1"/>
    </xf>
    <xf numFmtId="171" fontId="12" fillId="7" borderId="17" xfId="0" applyNumberFormat="1" applyFont="1" applyFill="1" applyBorder="1" applyAlignment="1">
      <alignment horizontal="center" vertical="center" wrapText="1"/>
    </xf>
    <xf numFmtId="4" fontId="12" fillId="7" borderId="17" xfId="0" applyNumberFormat="1" applyFont="1" applyFill="1" applyBorder="1" applyAlignment="1">
      <alignment horizontal="right"/>
    </xf>
    <xf numFmtId="0" fontId="11" fillId="7" borderId="0" xfId="0" applyFont="1" applyFill="1" applyAlignment="1">
      <alignment vertical="center"/>
    </xf>
    <xf numFmtId="4" fontId="12" fillId="7" borderId="17" xfId="0" applyNumberFormat="1" applyFont="1" applyFill="1" applyBorder="1" applyAlignment="1">
      <alignment horizontal="left" vertical="center" wrapText="1"/>
    </xf>
    <xf numFmtId="169" fontId="13" fillId="6" borderId="17" xfId="0" applyNumberFormat="1" applyFont="1" applyFill="1" applyBorder="1" applyAlignment="1">
      <alignment horizontal="left" vertical="center" wrapText="1"/>
    </xf>
    <xf numFmtId="171" fontId="12" fillId="6" borderId="17" xfId="0" applyNumberFormat="1" applyFont="1" applyFill="1" applyBorder="1" applyAlignment="1">
      <alignment horizontal="center" vertical="center" wrapText="1"/>
    </xf>
    <xf numFmtId="4" fontId="12" fillId="6" borderId="17" xfId="0" applyNumberFormat="1" applyFont="1" applyFill="1" applyBorder="1" applyAlignment="1">
      <alignment horizontal="right"/>
    </xf>
    <xf numFmtId="0" fontId="12" fillId="7" borderId="17" xfId="0" applyFont="1" applyFill="1" applyBorder="1" applyAlignment="1">
      <alignment horizontal="left" vertical="center"/>
    </xf>
    <xf numFmtId="169" fontId="12" fillId="7" borderId="17" xfId="0" applyNumberFormat="1" applyFont="1" applyFill="1" applyBorder="1" applyAlignment="1">
      <alignment horizontal="left" vertical="center" wrapText="1"/>
    </xf>
    <xf numFmtId="169" fontId="13" fillId="6" borderId="17" xfId="0" applyNumberFormat="1" applyFont="1" applyFill="1" applyBorder="1" applyAlignment="1">
      <alignment horizontal="left" vertical="center"/>
    </xf>
    <xf numFmtId="169" fontId="12" fillId="6" borderId="17" xfId="0" applyNumberFormat="1" applyFont="1" applyFill="1" applyBorder="1" applyAlignment="1">
      <alignment horizontal="center" vertical="center" wrapText="1"/>
    </xf>
    <xf numFmtId="169" fontId="12" fillId="0" borderId="17" xfId="0" applyNumberFormat="1" applyFont="1" applyBorder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9" fontId="12" fillId="6" borderId="17" xfId="0" applyNumberFormat="1" applyFont="1" applyFill="1" applyBorder="1"/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9" fontId="12" fillId="0" borderId="14" xfId="0" applyNumberFormat="1" applyFont="1" applyBorder="1" applyAlignment="1">
      <alignment horizontal="left" vertical="center"/>
    </xf>
    <xf numFmtId="10" fontId="13" fillId="0" borderId="18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/>
    </xf>
    <xf numFmtId="0" fontId="15" fillId="0" borderId="0" xfId="0" applyFont="1"/>
    <xf numFmtId="0" fontId="13" fillId="0" borderId="17" xfId="0" applyFont="1" applyBorder="1" applyAlignment="1">
      <alignment horizontal="left" vertical="center"/>
    </xf>
    <xf numFmtId="172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9" fontId="12" fillId="8" borderId="17" xfId="0" applyNumberFormat="1" applyFont="1" applyFill="1" applyBorder="1"/>
    <xf numFmtId="9" fontId="12" fillId="9" borderId="17" xfId="0" applyNumberFormat="1" applyFont="1" applyFill="1" applyBorder="1"/>
    <xf numFmtId="4" fontId="12" fillId="10" borderId="17" xfId="0" applyNumberFormat="1" applyFont="1" applyFill="1" applyBorder="1" applyAlignment="1">
      <alignment horizontal="right"/>
    </xf>
    <xf numFmtId="0" fontId="12" fillId="0" borderId="21" xfId="0" applyFont="1" applyBorder="1" applyAlignment="1">
      <alignment horizontal="left" vertical="center"/>
    </xf>
    <xf numFmtId="4" fontId="12" fillId="0" borderId="22" xfId="0" applyNumberFormat="1" applyFont="1" applyBorder="1" applyAlignment="1">
      <alignment horizontal="right" vertical="center"/>
    </xf>
    <xf numFmtId="4" fontId="12" fillId="0" borderId="23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horizontal="left" vertical="center"/>
    </xf>
    <xf numFmtId="165" fontId="13" fillId="0" borderId="2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9" fontId="13" fillId="0" borderId="0" xfId="0" applyNumberFormat="1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6" fillId="0" borderId="4" xfId="0" applyFont="1" applyBorder="1" applyAlignment="1">
      <alignment horizontal="right" vertical="center" readingOrder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4" fontId="11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18" fillId="0" borderId="0" xfId="0" applyFont="1" applyAlignment="1">
      <alignment horizontal="center" vertical="center" readingOrder="1"/>
    </xf>
    <xf numFmtId="9" fontId="18" fillId="0" borderId="0" xfId="0" applyNumberFormat="1" applyFont="1" applyAlignment="1">
      <alignment horizontal="center" vertical="center" readingOrder="1"/>
    </xf>
    <xf numFmtId="0" fontId="11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9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9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4" xfId="0" applyFont="1" applyBorder="1" applyAlignment="1">
      <alignment horizontal="right" vertical="center" wrapText="1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43" fontId="9" fillId="5" borderId="31" xfId="1" applyFont="1" applyFill="1" applyBorder="1" applyAlignment="1">
      <alignment horizontal="center" vertical="center" wrapText="1"/>
    </xf>
    <xf numFmtId="169" fontId="13" fillId="6" borderId="32" xfId="0" applyNumberFormat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169" fontId="12" fillId="7" borderId="32" xfId="0" applyNumberFormat="1" applyFont="1" applyFill="1" applyBorder="1" applyAlignment="1">
      <alignment horizontal="center" vertical="center" wrapText="1"/>
    </xf>
    <xf numFmtId="4" fontId="12" fillId="10" borderId="24" xfId="0" applyNumberFormat="1" applyFont="1" applyFill="1" applyBorder="1" applyAlignment="1">
      <alignment horizontal="right"/>
    </xf>
    <xf numFmtId="4" fontId="12" fillId="6" borderId="24" xfId="0" applyNumberFormat="1" applyFont="1" applyFill="1" applyBorder="1" applyAlignment="1">
      <alignment horizontal="right"/>
    </xf>
    <xf numFmtId="1" fontId="13" fillId="6" borderId="32" xfId="0" applyNumberFormat="1" applyFont="1" applyFill="1" applyBorder="1" applyAlignment="1">
      <alignment horizontal="center" vertical="center" wrapText="1"/>
    </xf>
    <xf numFmtId="4" fontId="12" fillId="11" borderId="24" xfId="0" applyNumberFormat="1" applyFont="1" applyFill="1" applyBorder="1" applyAlignment="1">
      <alignment horizontal="right"/>
    </xf>
    <xf numFmtId="4" fontId="12" fillId="0" borderId="3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2" fillId="0" borderId="25" xfId="0" applyNumberFormat="1" applyFont="1" applyBorder="1" applyAlignment="1">
      <alignment horizontal="right"/>
    </xf>
    <xf numFmtId="10" fontId="12" fillId="0" borderId="22" xfId="0" applyNumberFormat="1" applyFont="1" applyBorder="1" applyAlignment="1">
      <alignment horizontal="right" vertical="center"/>
    </xf>
    <xf numFmtId="0" fontId="0" fillId="11" borderId="0" xfId="0" applyFill="1" applyAlignment="1">
      <alignment horizontal="center" vertical="center" wrapText="1"/>
    </xf>
    <xf numFmtId="0" fontId="21" fillId="11" borderId="0" xfId="0" quotePrefix="1" applyFont="1" applyFill="1" applyAlignment="1">
      <alignment horizontal="center" vertical="center" wrapText="1"/>
    </xf>
    <xf numFmtId="0" fontId="22" fillId="12" borderId="0" xfId="0" applyFont="1" applyFill="1" applyAlignment="1">
      <alignment horizontal="left"/>
    </xf>
    <xf numFmtId="0" fontId="7" fillId="12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169" fontId="12" fillId="0" borderId="0" xfId="0" applyNumberFormat="1" applyFont="1" applyAlignment="1">
      <alignment vertical="center"/>
    </xf>
    <xf numFmtId="169" fontId="0" fillId="0" borderId="0" xfId="0" applyNumberFormat="1"/>
    <xf numFmtId="17" fontId="12" fillId="0" borderId="0" xfId="0" applyNumberFormat="1" applyFont="1" applyAlignment="1">
      <alignment vertical="center"/>
    </xf>
    <xf numFmtId="0" fontId="12" fillId="0" borderId="21" xfId="0" applyFont="1" applyBorder="1"/>
    <xf numFmtId="0" fontId="10" fillId="0" borderId="14" xfId="0" applyFont="1" applyBorder="1"/>
    <xf numFmtId="0" fontId="10" fillId="0" borderId="15" xfId="0" applyFont="1" applyBorder="1"/>
    <xf numFmtId="0" fontId="13" fillId="0" borderId="21" xfId="0" applyFont="1" applyBorder="1"/>
    <xf numFmtId="0" fontId="12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/>
    <xf numFmtId="0" fontId="11" fillId="0" borderId="28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29" xfId="0" applyFont="1" applyBorder="1"/>
    <xf numFmtId="0" fontId="11" fillId="0" borderId="33" xfId="0" applyFont="1" applyBorder="1" applyAlignment="1">
      <alignment horizontal="center" vertical="center"/>
    </xf>
    <xf numFmtId="0" fontId="10" fillId="0" borderId="20" xfId="0" applyFont="1" applyBorder="1"/>
    <xf numFmtId="0" fontId="10" fillId="0" borderId="34" xfId="0" applyFont="1" applyBorder="1"/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2" fillId="0" borderId="26" xfId="0" applyFont="1" applyBorder="1" applyAlignment="1">
      <alignment horizontal="left" vertical="center"/>
    </xf>
    <xf numFmtId="0" fontId="10" fillId="0" borderId="18" xfId="0" applyFont="1" applyBorder="1"/>
    <xf numFmtId="0" fontId="10" fillId="0" borderId="19" xfId="0" applyFont="1" applyBorder="1"/>
    <xf numFmtId="0" fontId="13" fillId="0" borderId="0" xfId="0" applyFont="1" applyAlignment="1">
      <alignment horizontal="right" vertical="center"/>
    </xf>
    <xf numFmtId="0" fontId="22" fillId="1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3" xr:uid="{11AAB9F2-C2CD-4F55-BB65-4388A0E19542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680356</xdr:colOff>
      <xdr:row>70</xdr:row>
      <xdr:rowOff>153761</xdr:rowOff>
    </xdr:from>
    <xdr:ext cx="3457575" cy="10572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398575B9-6868-42DF-90E9-D4676BFCBFA0}"/>
            </a:ext>
          </a:extLst>
        </xdr:cNvPr>
        <xdr:cNvSpPr/>
      </xdr:nvSpPr>
      <xdr:spPr>
        <a:xfrm>
          <a:off x="7892142" y="15733940"/>
          <a:ext cx="3457575" cy="1057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pt-BR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Coordenador(a)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Matr. </a:t>
          </a:r>
          <a:b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Unidade</a:t>
          </a:r>
          <a:endParaRPr sz="1400"/>
        </a:p>
      </xdr:txBody>
    </xdr:sp>
    <xdr:clientData fLocksWithSheet="0"/>
  </xdr:oneCellAnchor>
  <xdr:oneCellAnchor>
    <xdr:from>
      <xdr:col>0</xdr:col>
      <xdr:colOff>816429</xdr:colOff>
      <xdr:row>71</xdr:row>
      <xdr:rowOff>8165</xdr:rowOff>
    </xdr:from>
    <xdr:ext cx="3810000" cy="50482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887126EF-E228-4797-ADBD-F015BC8B9D21}"/>
            </a:ext>
          </a:extLst>
        </xdr:cNvPr>
        <xdr:cNvSpPr/>
      </xdr:nvSpPr>
      <xdr:spPr>
        <a:xfrm>
          <a:off x="816429" y="15751629"/>
          <a:ext cx="3810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Eng° Responsável pela empresa</a:t>
          </a:r>
          <a:endParaRPr sz="1400"/>
        </a:p>
      </xdr:txBody>
    </xdr:sp>
    <xdr:clientData fLocksWithSheet="0"/>
  </xdr:oneCellAnchor>
  <xdr:oneCellAnchor>
    <xdr:from>
      <xdr:col>4</xdr:col>
      <xdr:colOff>51708</xdr:colOff>
      <xdr:row>71</xdr:row>
      <xdr:rowOff>25854</xdr:rowOff>
    </xdr:from>
    <xdr:ext cx="3086100" cy="103822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DE07D25-D3C0-4C6F-B0DC-EE55C00F041A}"/>
            </a:ext>
          </a:extLst>
        </xdr:cNvPr>
        <xdr:cNvSpPr/>
      </xdr:nvSpPr>
      <xdr:spPr>
        <a:xfrm>
          <a:off x="4705351" y="15769318"/>
          <a:ext cx="3086100" cy="1038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Fiscal Obra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Matr:</a:t>
          </a:r>
          <a:br>
            <a:rPr lang="en-US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Unidade</a:t>
          </a:r>
          <a:br>
            <a:rPr lang="en-US" sz="1000">
              <a:latin typeface="Arial" panose="020B0604020202020204" pitchFamily="34" charset="0"/>
              <a:cs typeface="Arial" panose="020B0604020202020204" pitchFamily="34" charset="0"/>
            </a:rPr>
          </a:b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  <xdr:oneCellAnchor>
    <xdr:from>
      <xdr:col>1</xdr:col>
      <xdr:colOff>76200</xdr:colOff>
      <xdr:row>1</xdr:row>
      <xdr:rowOff>152400</xdr:rowOff>
    </xdr:from>
    <xdr:ext cx="1181100" cy="1057275"/>
    <xdr:pic>
      <xdr:nvPicPr>
        <xdr:cNvPr id="9" name="image3.png">
          <a:extLst>
            <a:ext uri="{FF2B5EF4-FFF2-40B4-BE49-F238E27FC236}">
              <a16:creationId xmlns:a16="http://schemas.microsoft.com/office/drawing/2014/main" id="{5A0D6791-6C72-46CB-BEBC-A4D32A8237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52400"/>
          <a:ext cx="11811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680356</xdr:colOff>
      <xdr:row>71</xdr:row>
      <xdr:rowOff>153761</xdr:rowOff>
    </xdr:from>
    <xdr:ext cx="3457575" cy="1057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FCAAFD6-47E6-4EBA-833C-2D08D5460956}"/>
            </a:ext>
          </a:extLst>
        </xdr:cNvPr>
        <xdr:cNvSpPr/>
      </xdr:nvSpPr>
      <xdr:spPr>
        <a:xfrm>
          <a:off x="7547881" y="15603311"/>
          <a:ext cx="3457575" cy="1057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pt-BR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Coordenador(a)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Matr. </a:t>
          </a:r>
          <a:b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Unidade</a:t>
          </a:r>
          <a:endParaRPr sz="1400"/>
        </a:p>
      </xdr:txBody>
    </xdr:sp>
    <xdr:clientData fLocksWithSheet="0"/>
  </xdr:oneCellAnchor>
  <xdr:oneCellAnchor>
    <xdr:from>
      <xdr:col>1</xdr:col>
      <xdr:colOff>272143</xdr:colOff>
      <xdr:row>72</xdr:row>
      <xdr:rowOff>76200</xdr:rowOff>
    </xdr:from>
    <xdr:ext cx="3810000" cy="5048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87E2FB9-8FAF-43C9-8D38-1098A661DE57}"/>
            </a:ext>
          </a:extLst>
        </xdr:cNvPr>
        <xdr:cNvSpPr/>
      </xdr:nvSpPr>
      <xdr:spPr>
        <a:xfrm>
          <a:off x="4150179" y="17275629"/>
          <a:ext cx="3810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Eng° Responsável pela empresa</a:t>
          </a:r>
          <a:endParaRPr sz="1400"/>
        </a:p>
      </xdr:txBody>
    </xdr:sp>
    <xdr:clientData fLocksWithSheet="0"/>
  </xdr:oneCellAnchor>
  <xdr:oneCellAnchor>
    <xdr:from>
      <xdr:col>4</xdr:col>
      <xdr:colOff>51708</xdr:colOff>
      <xdr:row>72</xdr:row>
      <xdr:rowOff>25854</xdr:rowOff>
    </xdr:from>
    <xdr:ext cx="3086100" cy="10382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8DD9483D-3F73-4558-9449-E14978CF626C}"/>
            </a:ext>
          </a:extLst>
        </xdr:cNvPr>
        <xdr:cNvSpPr/>
      </xdr:nvSpPr>
      <xdr:spPr>
        <a:xfrm>
          <a:off x="4566558" y="15637329"/>
          <a:ext cx="3086100" cy="1038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Fiscal Obra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Matr:</a:t>
          </a:r>
          <a:br>
            <a:rPr lang="en-US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Unidade</a:t>
          </a:r>
          <a:br>
            <a:rPr lang="en-US" sz="1000">
              <a:latin typeface="Arial" panose="020B0604020202020204" pitchFamily="34" charset="0"/>
              <a:cs typeface="Arial" panose="020B0604020202020204" pitchFamily="34" charset="0"/>
            </a:rPr>
          </a:b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  <xdr:oneCellAnchor>
    <xdr:from>
      <xdr:col>1</xdr:col>
      <xdr:colOff>76200</xdr:colOff>
      <xdr:row>1</xdr:row>
      <xdr:rowOff>152400</xdr:rowOff>
    </xdr:from>
    <xdr:ext cx="1181100" cy="1057275"/>
    <xdr:pic>
      <xdr:nvPicPr>
        <xdr:cNvPr id="5" name="image3.png">
          <a:extLst>
            <a:ext uri="{FF2B5EF4-FFF2-40B4-BE49-F238E27FC236}">
              <a16:creationId xmlns:a16="http://schemas.microsoft.com/office/drawing/2014/main" id="{D0D56642-E146-4524-9730-1E59079BD6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352425"/>
          <a:ext cx="1181100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940641</xdr:colOff>
      <xdr:row>21</xdr:row>
      <xdr:rowOff>48226</xdr:rowOff>
    </xdr:from>
    <xdr:to>
      <xdr:col>9</xdr:col>
      <xdr:colOff>774921</xdr:colOff>
      <xdr:row>27</xdr:row>
      <xdr:rowOff>225967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B57A9DD6-A434-4D45-BD2C-62E88B498CFD}"/>
            </a:ext>
          </a:extLst>
        </xdr:cNvPr>
        <xdr:cNvSpPr txBox="1"/>
      </xdr:nvSpPr>
      <xdr:spPr>
        <a:xfrm rot="19386518">
          <a:off x="5975284" y="5885690"/>
          <a:ext cx="6188816" cy="178338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0"/>
            <a:t>MODELO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A336-067E-4EB7-9836-39742315220C}">
  <sheetPr>
    <pageSetUpPr fitToPage="1"/>
  </sheetPr>
  <dimension ref="B1:AG964"/>
  <sheetViews>
    <sheetView showGridLines="0" zoomScale="70" zoomScaleNormal="70" workbookViewId="0">
      <selection activeCell="F9" sqref="F9:F13"/>
    </sheetView>
  </sheetViews>
  <sheetFormatPr defaultColWidth="12.5703125" defaultRowHeight="15" x14ac:dyDescent="0.25"/>
  <cols>
    <col min="2" max="2" width="17.42578125" customWidth="1"/>
    <col min="3" max="3" width="29" customWidth="1"/>
    <col min="4" max="4" width="8.7109375" customWidth="1"/>
    <col min="5" max="5" width="11.7109375" customWidth="1"/>
    <col min="6" max="6" width="10.85546875" customWidth="1"/>
    <col min="7" max="7" width="12.7109375" customWidth="1"/>
    <col min="8" max="8" width="16.5703125" customWidth="1"/>
    <col min="9" max="10" width="12.7109375" customWidth="1"/>
    <col min="11" max="11" width="21" customWidth="1"/>
    <col min="12" max="33" width="11.42578125" customWidth="1"/>
  </cols>
  <sheetData>
    <row r="1" spans="2:31" ht="15.75" thickBot="1" x14ac:dyDescent="0.3"/>
    <row r="2" spans="2:31" ht="23.25" customHeight="1" x14ac:dyDescent="0.25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5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2:31" ht="30.75" customHeight="1" x14ac:dyDescent="0.25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26.25" customHeight="1" x14ac:dyDescent="0.25">
      <c r="B4" s="159"/>
      <c r="C4" s="160"/>
      <c r="D4" s="160"/>
      <c r="E4" s="160"/>
      <c r="F4" s="160"/>
      <c r="G4" s="160"/>
      <c r="H4" s="160"/>
      <c r="I4" s="160"/>
      <c r="J4" s="160"/>
      <c r="K4" s="16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2:31" ht="32.25" customHeight="1" thickBot="1" x14ac:dyDescent="0.3">
      <c r="B5" s="162" t="s">
        <v>2</v>
      </c>
      <c r="C5" s="163"/>
      <c r="D5" s="163"/>
      <c r="E5" s="163"/>
      <c r="F5" s="163"/>
      <c r="G5" s="163"/>
      <c r="H5" s="163"/>
      <c r="I5" s="163"/>
      <c r="J5" s="163"/>
      <c r="K5" s="16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2:31" ht="12.75" customHeight="1" x14ac:dyDescent="0.25">
      <c r="B6" s="92"/>
      <c r="C6" s="9"/>
      <c r="D6" s="9"/>
      <c r="E6" s="9"/>
      <c r="F6" s="10"/>
      <c r="G6" s="10"/>
      <c r="H6" s="11"/>
      <c r="I6" s="10"/>
      <c r="J6" s="10"/>
      <c r="K6" s="9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2:31" ht="12.75" customHeight="1" x14ac:dyDescent="0.25">
      <c r="B7" s="165" t="s">
        <v>3</v>
      </c>
      <c r="C7" s="144"/>
      <c r="D7" s="144"/>
      <c r="E7" s="144"/>
      <c r="F7" s="144"/>
      <c r="G7" s="144"/>
      <c r="H7" s="144"/>
      <c r="I7" s="144"/>
      <c r="J7" s="144"/>
      <c r="K7" s="16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2:31" ht="12.75" customHeight="1" x14ac:dyDescent="0.25">
      <c r="B8" s="59"/>
      <c r="C8" s="60"/>
      <c r="D8" s="60"/>
      <c r="E8" s="61"/>
      <c r="F8" s="60"/>
      <c r="G8" s="60"/>
      <c r="H8" s="62"/>
      <c r="I8" s="60"/>
      <c r="J8" s="60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2:31" ht="12.75" customHeight="1" x14ac:dyDescent="0.25">
      <c r="B9" s="94"/>
      <c r="C9" s="143" t="s">
        <v>33</v>
      </c>
      <c r="D9" s="144"/>
      <c r="E9" s="136"/>
      <c r="G9" s="95"/>
      <c r="H9" s="62"/>
      <c r="I9" s="96"/>
      <c r="J9" s="96"/>
      <c r="K9" s="6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2:31" ht="12.75" customHeight="1" x14ac:dyDescent="0.25">
      <c r="B10" s="59"/>
      <c r="C10" s="143" t="s">
        <v>34</v>
      </c>
      <c r="D10" s="144"/>
      <c r="E10" s="97"/>
      <c r="G10" s="97"/>
      <c r="H10" s="62"/>
      <c r="I10" s="98"/>
      <c r="J10" s="98"/>
      <c r="K10" s="6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2:31" ht="15" customHeight="1" x14ac:dyDescent="0.25">
      <c r="B11" s="99"/>
      <c r="C11" s="170" t="s">
        <v>4</v>
      </c>
      <c r="D11" s="144"/>
      <c r="E11" s="100"/>
      <c r="G11" s="100"/>
      <c r="H11" s="101"/>
      <c r="I11" s="102"/>
      <c r="J11" s="102"/>
      <c r="K11" s="10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2:31" ht="12.75" customHeight="1" x14ac:dyDescent="0.25">
      <c r="B12" s="59"/>
      <c r="C12" s="143" t="s">
        <v>5</v>
      </c>
      <c r="D12" s="144"/>
      <c r="G12" s="104"/>
      <c r="H12" s="62"/>
      <c r="I12" s="105"/>
      <c r="J12" s="105"/>
      <c r="K12" s="6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2:31" ht="12.75" customHeight="1" x14ac:dyDescent="0.25">
      <c r="B13" s="59"/>
      <c r="C13" s="143" t="s">
        <v>6</v>
      </c>
      <c r="D13" s="144"/>
      <c r="E13" s="134">
        <v>355.2</v>
      </c>
      <c r="F13" s="135"/>
      <c r="G13" s="106"/>
      <c r="H13" s="62"/>
      <c r="I13" s="107"/>
      <c r="J13" s="107"/>
      <c r="K13" s="6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2:31" ht="12.75" customHeight="1" x14ac:dyDescent="0.25">
      <c r="B14" s="59"/>
      <c r="C14" s="61"/>
      <c r="D14" s="61"/>
      <c r="E14" s="61"/>
      <c r="F14" s="60"/>
      <c r="G14" s="60"/>
      <c r="H14" s="62"/>
      <c r="I14" s="60"/>
      <c r="J14" s="60"/>
      <c r="K14" s="6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1" ht="12.75" customHeight="1" x14ac:dyDescent="0.25">
      <c r="B15" s="65" t="s">
        <v>7</v>
      </c>
      <c r="C15" s="108"/>
      <c r="D15" s="109"/>
      <c r="E15" s="109"/>
      <c r="F15" s="13"/>
      <c r="G15" s="13"/>
      <c r="H15" s="14"/>
      <c r="I15" s="13"/>
      <c r="J15" s="13"/>
      <c r="K15" s="7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2:31" ht="12.75" customHeight="1" x14ac:dyDescent="0.25">
      <c r="B16" s="65" t="s">
        <v>9</v>
      </c>
      <c r="C16" s="110"/>
      <c r="D16" s="15"/>
      <c r="E16" s="15"/>
      <c r="F16" s="13"/>
      <c r="G16" s="13"/>
      <c r="H16" s="14"/>
      <c r="I16" s="13"/>
      <c r="J16" s="13"/>
      <c r="K16" s="7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2:31" ht="12.75" customHeight="1" x14ac:dyDescent="0.25">
      <c r="B17" s="111" t="s">
        <v>11</v>
      </c>
      <c r="C17" s="110"/>
      <c r="D17" s="15"/>
      <c r="E17" s="15"/>
      <c r="F17" s="13"/>
      <c r="G17" s="13"/>
      <c r="H17" s="14"/>
      <c r="I17" s="1" t="s">
        <v>8</v>
      </c>
      <c r="J17" s="2">
        <v>0.2</v>
      </c>
      <c r="K17" s="7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2:31" ht="12.75" customHeight="1" x14ac:dyDescent="0.25">
      <c r="B18" s="65" t="s">
        <v>12</v>
      </c>
      <c r="C18" s="112"/>
      <c r="D18" s="113"/>
      <c r="E18" s="109"/>
      <c r="F18" s="13"/>
      <c r="G18" s="13"/>
      <c r="H18" s="14"/>
      <c r="I18" s="151" t="s">
        <v>10</v>
      </c>
      <c r="J18" s="152"/>
      <c r="K18" s="7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2:31" ht="12.75" customHeight="1" x14ac:dyDescent="0.25">
      <c r="B19" s="114"/>
      <c r="C19" s="16"/>
      <c r="D19" s="16"/>
      <c r="E19" s="16"/>
      <c r="F19" s="17"/>
      <c r="G19" s="17"/>
      <c r="H19" s="18"/>
      <c r="I19" s="17"/>
      <c r="J19" s="17"/>
      <c r="K19" s="11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2:31" ht="12.75" customHeight="1" x14ac:dyDescent="0.25">
      <c r="B20" s="145" t="s">
        <v>35</v>
      </c>
      <c r="C20" s="146"/>
      <c r="D20" s="146"/>
      <c r="E20" s="146"/>
      <c r="F20" s="146"/>
      <c r="G20" s="146"/>
      <c r="H20" s="146"/>
      <c r="I20" s="146"/>
      <c r="J20" s="146"/>
      <c r="K20" s="14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2:31" ht="38.25" customHeight="1" x14ac:dyDescent="0.25">
      <c r="B21" s="116" t="s">
        <v>13</v>
      </c>
      <c r="C21" s="3" t="s">
        <v>14</v>
      </c>
      <c r="D21" s="3" t="s">
        <v>15</v>
      </c>
      <c r="E21" s="4" t="s">
        <v>16</v>
      </c>
      <c r="F21" s="4" t="s">
        <v>17</v>
      </c>
      <c r="G21" s="4" t="s">
        <v>18</v>
      </c>
      <c r="H21" s="5" t="s">
        <v>19</v>
      </c>
      <c r="I21" s="6" t="s">
        <v>20</v>
      </c>
      <c r="J21" s="7" t="s">
        <v>21</v>
      </c>
      <c r="K21" s="117" t="s">
        <v>22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2:31" ht="15.75" customHeight="1" x14ac:dyDescent="0.25">
      <c r="B22" s="118" t="s">
        <v>36</v>
      </c>
      <c r="C22" s="19" t="s">
        <v>71</v>
      </c>
      <c r="D22" s="19"/>
      <c r="E22" s="20"/>
      <c r="F22" s="21"/>
      <c r="G22" s="22"/>
      <c r="H22" s="23"/>
      <c r="I22" s="21"/>
      <c r="J22" s="21"/>
      <c r="K22" s="11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2:31" ht="18" customHeight="1" x14ac:dyDescent="0.25">
      <c r="B23" s="120" t="s">
        <v>37</v>
      </c>
      <c r="C23" s="25" t="s">
        <v>72</v>
      </c>
      <c r="D23" s="26" t="s">
        <v>70</v>
      </c>
      <c r="E23" s="26">
        <v>1</v>
      </c>
      <c r="F23" s="27">
        <v>1</v>
      </c>
      <c r="G23" s="28">
        <v>2</v>
      </c>
      <c r="H23" s="51">
        <v>1</v>
      </c>
      <c r="I23" s="53">
        <f t="shared" ref="I23:I28" si="0">H23*F23</f>
        <v>1</v>
      </c>
      <c r="J23" s="53">
        <f t="shared" ref="J23:J28" si="1">H23*G23</f>
        <v>2</v>
      </c>
      <c r="K23" s="121">
        <f t="shared" ref="K23:K28" si="2">I23+J23</f>
        <v>3</v>
      </c>
      <c r="L23" s="8"/>
      <c r="M23" s="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2:31" ht="19.5" customHeight="1" x14ac:dyDescent="0.25">
      <c r="B24" s="120" t="s">
        <v>38</v>
      </c>
      <c r="C24" s="25" t="s">
        <v>73</v>
      </c>
      <c r="D24" s="26" t="s">
        <v>104</v>
      </c>
      <c r="E24" s="26">
        <v>1</v>
      </c>
      <c r="F24" s="27">
        <v>8</v>
      </c>
      <c r="G24" s="28">
        <v>7</v>
      </c>
      <c r="H24" s="51">
        <v>1</v>
      </c>
      <c r="I24" s="53">
        <f t="shared" si="0"/>
        <v>8</v>
      </c>
      <c r="J24" s="53">
        <f t="shared" si="1"/>
        <v>7</v>
      </c>
      <c r="K24" s="121">
        <f t="shared" si="2"/>
        <v>15</v>
      </c>
      <c r="L24" s="8"/>
      <c r="M24" s="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2:31" ht="17.25" customHeight="1" x14ac:dyDescent="0.25">
      <c r="B25" s="120" t="s">
        <v>39</v>
      </c>
      <c r="C25" s="25" t="s">
        <v>74</v>
      </c>
      <c r="D25" s="26" t="s">
        <v>70</v>
      </c>
      <c r="E25" s="26">
        <v>1</v>
      </c>
      <c r="F25" s="27">
        <v>3</v>
      </c>
      <c r="G25" s="28">
        <v>5</v>
      </c>
      <c r="H25" s="51">
        <v>1</v>
      </c>
      <c r="I25" s="53">
        <f t="shared" si="0"/>
        <v>3</v>
      </c>
      <c r="J25" s="53">
        <f t="shared" si="1"/>
        <v>5</v>
      </c>
      <c r="K25" s="121">
        <f t="shared" si="2"/>
        <v>8</v>
      </c>
      <c r="L25" s="8"/>
      <c r="M25" s="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2:31" ht="17.25" customHeight="1" x14ac:dyDescent="0.25">
      <c r="B26" s="120" t="s">
        <v>40</v>
      </c>
      <c r="C26" s="25" t="s">
        <v>75</v>
      </c>
      <c r="D26" s="26" t="s">
        <v>104</v>
      </c>
      <c r="E26" s="26">
        <v>1</v>
      </c>
      <c r="F26" s="27">
        <v>6</v>
      </c>
      <c r="G26" s="28">
        <v>10</v>
      </c>
      <c r="H26" s="51">
        <v>1</v>
      </c>
      <c r="I26" s="53">
        <f t="shared" si="0"/>
        <v>6</v>
      </c>
      <c r="J26" s="53">
        <f t="shared" si="1"/>
        <v>10</v>
      </c>
      <c r="K26" s="121">
        <f t="shared" si="2"/>
        <v>16</v>
      </c>
      <c r="L26" s="8"/>
      <c r="M26" s="8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2:31" ht="18.75" customHeight="1" x14ac:dyDescent="0.25">
      <c r="B27" s="120" t="s">
        <v>41</v>
      </c>
      <c r="C27" s="25" t="s">
        <v>76</v>
      </c>
      <c r="D27" s="26" t="s">
        <v>70</v>
      </c>
      <c r="E27" s="26">
        <v>1</v>
      </c>
      <c r="F27" s="27">
        <v>9</v>
      </c>
      <c r="G27" s="28">
        <v>4</v>
      </c>
      <c r="H27" s="51">
        <v>1</v>
      </c>
      <c r="I27" s="53">
        <f t="shared" si="0"/>
        <v>9</v>
      </c>
      <c r="J27" s="53">
        <f t="shared" si="1"/>
        <v>4</v>
      </c>
      <c r="K27" s="121">
        <f t="shared" si="2"/>
        <v>13</v>
      </c>
      <c r="L27" s="8"/>
      <c r="M27" s="8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2:31" ht="33.75" customHeight="1" x14ac:dyDescent="0.25">
      <c r="B28" s="120" t="s">
        <v>42</v>
      </c>
      <c r="C28" s="30" t="s">
        <v>77</v>
      </c>
      <c r="D28" s="26" t="s">
        <v>104</v>
      </c>
      <c r="E28" s="26">
        <v>1</v>
      </c>
      <c r="F28" s="27">
        <v>4</v>
      </c>
      <c r="G28" s="28">
        <v>5</v>
      </c>
      <c r="H28" s="51">
        <v>1</v>
      </c>
      <c r="I28" s="53">
        <f t="shared" si="0"/>
        <v>4</v>
      </c>
      <c r="J28" s="53">
        <f t="shared" si="1"/>
        <v>5</v>
      </c>
      <c r="K28" s="121">
        <f t="shared" si="2"/>
        <v>9</v>
      </c>
      <c r="L28" s="8"/>
      <c r="M28" s="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2:31" ht="18.75" customHeight="1" x14ac:dyDescent="0.25">
      <c r="B29" s="118" t="s">
        <v>43</v>
      </c>
      <c r="C29" s="31" t="s">
        <v>78</v>
      </c>
      <c r="D29" s="24"/>
      <c r="E29" s="32"/>
      <c r="F29" s="32"/>
      <c r="G29" s="33"/>
      <c r="H29" s="33"/>
      <c r="I29" s="33"/>
      <c r="J29" s="33"/>
      <c r="K29" s="122"/>
      <c r="L29" s="8"/>
      <c r="M29" s="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2:31" ht="18.75" customHeight="1" x14ac:dyDescent="0.25">
      <c r="B30" s="120" t="s">
        <v>44</v>
      </c>
      <c r="C30" s="34" t="s">
        <v>79</v>
      </c>
      <c r="D30" s="26" t="s">
        <v>70</v>
      </c>
      <c r="E30" s="26">
        <v>1</v>
      </c>
      <c r="F30" s="27">
        <v>4</v>
      </c>
      <c r="G30" s="28">
        <v>10</v>
      </c>
      <c r="H30" s="51">
        <v>1</v>
      </c>
      <c r="I30" s="53">
        <f t="shared" ref="I30:I38" si="3">H30*F30</f>
        <v>4</v>
      </c>
      <c r="J30" s="53">
        <f t="shared" ref="J30:J38" si="4">H30*G30</f>
        <v>10</v>
      </c>
      <c r="K30" s="121">
        <f t="shared" ref="K30:K38" si="5">I30+J30</f>
        <v>14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2:31" ht="20.25" customHeight="1" x14ac:dyDescent="0.25">
      <c r="B31" s="120" t="s">
        <v>45</v>
      </c>
      <c r="C31" s="35" t="s">
        <v>80</v>
      </c>
      <c r="D31" s="26" t="s">
        <v>104</v>
      </c>
      <c r="E31" s="26">
        <v>1</v>
      </c>
      <c r="F31" s="27">
        <v>6</v>
      </c>
      <c r="G31" s="28">
        <v>6</v>
      </c>
      <c r="H31" s="51">
        <v>1</v>
      </c>
      <c r="I31" s="53">
        <f t="shared" si="3"/>
        <v>6</v>
      </c>
      <c r="J31" s="53">
        <f t="shared" si="4"/>
        <v>6</v>
      </c>
      <c r="K31" s="121">
        <f t="shared" si="5"/>
        <v>12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2:31" ht="18" customHeight="1" x14ac:dyDescent="0.25">
      <c r="B32" s="120" t="s">
        <v>46</v>
      </c>
      <c r="C32" s="34" t="s">
        <v>81</v>
      </c>
      <c r="D32" s="26" t="s">
        <v>70</v>
      </c>
      <c r="E32" s="26">
        <v>1</v>
      </c>
      <c r="F32" s="27">
        <v>2</v>
      </c>
      <c r="G32" s="28">
        <v>6</v>
      </c>
      <c r="H32" s="51">
        <v>1</v>
      </c>
      <c r="I32" s="53">
        <f t="shared" si="3"/>
        <v>2</v>
      </c>
      <c r="J32" s="53">
        <f t="shared" si="4"/>
        <v>6</v>
      </c>
      <c r="K32" s="121">
        <f t="shared" si="5"/>
        <v>8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ht="18.75" customHeight="1" x14ac:dyDescent="0.25">
      <c r="B33" s="120" t="s">
        <v>47</v>
      </c>
      <c r="C33" s="34" t="s">
        <v>82</v>
      </c>
      <c r="D33" s="26" t="s">
        <v>104</v>
      </c>
      <c r="E33" s="26">
        <v>1</v>
      </c>
      <c r="F33" s="27">
        <v>1</v>
      </c>
      <c r="G33" s="28">
        <v>3</v>
      </c>
      <c r="H33" s="51">
        <v>1</v>
      </c>
      <c r="I33" s="53">
        <f t="shared" si="3"/>
        <v>1</v>
      </c>
      <c r="J33" s="53">
        <f t="shared" si="4"/>
        <v>3</v>
      </c>
      <c r="K33" s="121">
        <f t="shared" si="5"/>
        <v>4</v>
      </c>
      <c r="L33" s="8"/>
      <c r="M33" s="8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2:31" ht="17.25" customHeight="1" x14ac:dyDescent="0.25">
      <c r="B34" s="120" t="s">
        <v>48</v>
      </c>
      <c r="C34" s="35" t="s">
        <v>83</v>
      </c>
      <c r="D34" s="26" t="s">
        <v>70</v>
      </c>
      <c r="E34" s="26">
        <v>1</v>
      </c>
      <c r="F34" s="27">
        <v>3</v>
      </c>
      <c r="G34" s="28">
        <v>7</v>
      </c>
      <c r="H34" s="51">
        <v>1</v>
      </c>
      <c r="I34" s="53">
        <f t="shared" si="3"/>
        <v>3</v>
      </c>
      <c r="J34" s="53">
        <f t="shared" si="4"/>
        <v>7</v>
      </c>
      <c r="K34" s="121">
        <f t="shared" si="5"/>
        <v>10</v>
      </c>
      <c r="L34" s="8"/>
      <c r="M34" s="8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2:31" ht="18.75" customHeight="1" x14ac:dyDescent="0.25">
      <c r="B35" s="120" t="s">
        <v>49</v>
      </c>
      <c r="C35" s="35" t="s">
        <v>84</v>
      </c>
      <c r="D35" s="26" t="s">
        <v>104</v>
      </c>
      <c r="E35" s="26">
        <v>1</v>
      </c>
      <c r="F35" s="27">
        <v>8</v>
      </c>
      <c r="G35" s="28">
        <v>3</v>
      </c>
      <c r="H35" s="51">
        <v>1</v>
      </c>
      <c r="I35" s="53">
        <f t="shared" si="3"/>
        <v>8</v>
      </c>
      <c r="J35" s="53">
        <f t="shared" si="4"/>
        <v>3</v>
      </c>
      <c r="K35" s="121">
        <f t="shared" si="5"/>
        <v>11</v>
      </c>
      <c r="L35" s="8"/>
      <c r="M35" s="8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2:31" ht="17.25" customHeight="1" x14ac:dyDescent="0.25">
      <c r="B36" s="120" t="s">
        <v>50</v>
      </c>
      <c r="C36" s="34" t="s">
        <v>85</v>
      </c>
      <c r="D36" s="26" t="s">
        <v>70</v>
      </c>
      <c r="E36" s="26">
        <v>1</v>
      </c>
      <c r="F36" s="27">
        <v>7</v>
      </c>
      <c r="G36" s="28">
        <v>5</v>
      </c>
      <c r="H36" s="51">
        <v>1</v>
      </c>
      <c r="I36" s="53">
        <f t="shared" si="3"/>
        <v>7</v>
      </c>
      <c r="J36" s="53">
        <f t="shared" si="4"/>
        <v>5</v>
      </c>
      <c r="K36" s="121">
        <f t="shared" si="5"/>
        <v>12</v>
      </c>
      <c r="L36" s="8"/>
      <c r="M36" s="8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2:31" ht="19.5" customHeight="1" x14ac:dyDescent="0.25">
      <c r="B37" s="120" t="s">
        <v>51</v>
      </c>
      <c r="C37" s="35" t="s">
        <v>86</v>
      </c>
      <c r="D37" s="26" t="s">
        <v>104</v>
      </c>
      <c r="E37" s="26">
        <v>1</v>
      </c>
      <c r="F37" s="27">
        <v>10</v>
      </c>
      <c r="G37" s="28">
        <v>4</v>
      </c>
      <c r="H37" s="51">
        <v>1</v>
      </c>
      <c r="I37" s="53">
        <f t="shared" si="3"/>
        <v>10</v>
      </c>
      <c r="J37" s="53">
        <f t="shared" si="4"/>
        <v>4</v>
      </c>
      <c r="K37" s="121">
        <f t="shared" si="5"/>
        <v>14</v>
      </c>
      <c r="L37" s="8"/>
      <c r="M37" s="8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2:31" ht="18.75" customHeight="1" x14ac:dyDescent="0.25">
      <c r="B38" s="120" t="s">
        <v>52</v>
      </c>
      <c r="C38" s="35" t="s">
        <v>87</v>
      </c>
      <c r="D38" s="26" t="s">
        <v>70</v>
      </c>
      <c r="E38" s="26">
        <v>1</v>
      </c>
      <c r="F38" s="27">
        <v>7</v>
      </c>
      <c r="G38" s="28">
        <v>5</v>
      </c>
      <c r="H38" s="51">
        <v>1</v>
      </c>
      <c r="I38" s="53">
        <f t="shared" si="3"/>
        <v>7</v>
      </c>
      <c r="J38" s="53">
        <f t="shared" si="4"/>
        <v>5</v>
      </c>
      <c r="K38" s="121">
        <f t="shared" si="5"/>
        <v>12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ht="19.5" customHeight="1" x14ac:dyDescent="0.25">
      <c r="B39" s="118" t="s">
        <v>53</v>
      </c>
      <c r="C39" s="36" t="s">
        <v>88</v>
      </c>
      <c r="D39" s="37"/>
      <c r="E39" s="32"/>
      <c r="F39" s="32"/>
      <c r="G39" s="33"/>
      <c r="H39" s="33"/>
      <c r="I39" s="33"/>
      <c r="J39" s="33"/>
      <c r="K39" s="122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ht="21" customHeight="1" x14ac:dyDescent="0.25">
      <c r="B40" s="120" t="s">
        <v>54</v>
      </c>
      <c r="C40" s="35" t="s">
        <v>89</v>
      </c>
      <c r="D40" s="26" t="s">
        <v>70</v>
      </c>
      <c r="E40" s="26">
        <v>1</v>
      </c>
      <c r="F40" s="27">
        <v>5</v>
      </c>
      <c r="G40" s="28">
        <v>1</v>
      </c>
      <c r="H40" s="51">
        <v>1</v>
      </c>
      <c r="I40" s="53">
        <f t="shared" ref="I40:I53" si="6">H40*F40</f>
        <v>5</v>
      </c>
      <c r="J40" s="53">
        <f t="shared" ref="J40:J53" si="7">H40*G40</f>
        <v>1</v>
      </c>
      <c r="K40" s="121">
        <f t="shared" ref="K40:K53" si="8">I40+J40</f>
        <v>6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ht="20.25" customHeight="1" x14ac:dyDescent="0.25">
      <c r="B41" s="120" t="s">
        <v>55</v>
      </c>
      <c r="C41" s="35" t="s">
        <v>90</v>
      </c>
      <c r="D41" s="26" t="s">
        <v>104</v>
      </c>
      <c r="E41" s="26">
        <v>1</v>
      </c>
      <c r="F41" s="27">
        <v>3</v>
      </c>
      <c r="G41" s="28">
        <v>7</v>
      </c>
      <c r="H41" s="51">
        <v>1</v>
      </c>
      <c r="I41" s="53">
        <f t="shared" si="6"/>
        <v>3</v>
      </c>
      <c r="J41" s="53">
        <f t="shared" si="7"/>
        <v>7</v>
      </c>
      <c r="K41" s="121">
        <f t="shared" si="8"/>
        <v>10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ht="22.5" customHeight="1" x14ac:dyDescent="0.25">
      <c r="B42" s="120" t="s">
        <v>56</v>
      </c>
      <c r="C42" s="35" t="s">
        <v>91</v>
      </c>
      <c r="D42" s="26" t="s">
        <v>70</v>
      </c>
      <c r="E42" s="26">
        <v>1</v>
      </c>
      <c r="F42" s="27">
        <v>8</v>
      </c>
      <c r="G42" s="28">
        <v>3</v>
      </c>
      <c r="H42" s="51">
        <v>1</v>
      </c>
      <c r="I42" s="53">
        <f t="shared" si="6"/>
        <v>8</v>
      </c>
      <c r="J42" s="53">
        <f t="shared" si="7"/>
        <v>3</v>
      </c>
      <c r="K42" s="121">
        <f t="shared" si="8"/>
        <v>11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ht="24" customHeight="1" x14ac:dyDescent="0.25">
      <c r="B43" s="120" t="s">
        <v>57</v>
      </c>
      <c r="C43" s="35" t="s">
        <v>92</v>
      </c>
      <c r="D43" s="26" t="s">
        <v>104</v>
      </c>
      <c r="E43" s="26">
        <v>1</v>
      </c>
      <c r="F43" s="27">
        <v>2</v>
      </c>
      <c r="G43" s="28">
        <v>6</v>
      </c>
      <c r="H43" s="51">
        <v>1</v>
      </c>
      <c r="I43" s="53">
        <f t="shared" si="6"/>
        <v>2</v>
      </c>
      <c r="J43" s="53">
        <f t="shared" si="7"/>
        <v>6</v>
      </c>
      <c r="K43" s="121">
        <f t="shared" si="8"/>
        <v>8</v>
      </c>
      <c r="L43" s="8"/>
      <c r="M43" s="8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2:31" ht="30" customHeight="1" x14ac:dyDescent="0.25">
      <c r="B44" s="120" t="s">
        <v>58</v>
      </c>
      <c r="C44" s="38" t="s">
        <v>93</v>
      </c>
      <c r="D44" s="26" t="s">
        <v>70</v>
      </c>
      <c r="E44" s="26">
        <v>1</v>
      </c>
      <c r="F44" s="27">
        <v>1</v>
      </c>
      <c r="G44" s="28">
        <v>4</v>
      </c>
      <c r="H44" s="51">
        <v>1</v>
      </c>
      <c r="I44" s="53">
        <f t="shared" si="6"/>
        <v>1</v>
      </c>
      <c r="J44" s="53">
        <f t="shared" si="7"/>
        <v>4</v>
      </c>
      <c r="K44" s="121">
        <f t="shared" si="8"/>
        <v>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ht="22.5" customHeight="1" x14ac:dyDescent="0.25">
      <c r="B45" s="120" t="s">
        <v>59</v>
      </c>
      <c r="C45" s="38" t="s">
        <v>94</v>
      </c>
      <c r="D45" s="26" t="s">
        <v>104</v>
      </c>
      <c r="E45" s="26">
        <v>1</v>
      </c>
      <c r="F45" s="27">
        <v>4</v>
      </c>
      <c r="G45" s="28">
        <v>3</v>
      </c>
      <c r="H45" s="51">
        <v>1</v>
      </c>
      <c r="I45" s="53">
        <f t="shared" si="6"/>
        <v>4</v>
      </c>
      <c r="J45" s="53">
        <f t="shared" si="7"/>
        <v>3</v>
      </c>
      <c r="K45" s="121">
        <f t="shared" si="8"/>
        <v>7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ht="18" customHeight="1" x14ac:dyDescent="0.25">
      <c r="B46" s="120" t="s">
        <v>60</v>
      </c>
      <c r="C46" s="38" t="s">
        <v>95</v>
      </c>
      <c r="D46" s="26" t="s">
        <v>70</v>
      </c>
      <c r="E46" s="26">
        <v>1</v>
      </c>
      <c r="F46" s="27">
        <v>4</v>
      </c>
      <c r="G46" s="28">
        <v>9</v>
      </c>
      <c r="H46" s="51">
        <v>1</v>
      </c>
      <c r="I46" s="53">
        <f t="shared" si="6"/>
        <v>4</v>
      </c>
      <c r="J46" s="53">
        <f t="shared" si="7"/>
        <v>9</v>
      </c>
      <c r="K46" s="121">
        <f t="shared" si="8"/>
        <v>13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ht="18" customHeight="1" x14ac:dyDescent="0.25">
      <c r="B47" s="120" t="s">
        <v>61</v>
      </c>
      <c r="C47" s="38" t="s">
        <v>96</v>
      </c>
      <c r="D47" s="26" t="s">
        <v>104</v>
      </c>
      <c r="E47" s="26">
        <v>1</v>
      </c>
      <c r="F47" s="27">
        <v>4</v>
      </c>
      <c r="G47" s="28">
        <v>6</v>
      </c>
      <c r="H47" s="51">
        <v>1</v>
      </c>
      <c r="I47" s="53">
        <f t="shared" si="6"/>
        <v>4</v>
      </c>
      <c r="J47" s="53">
        <f t="shared" si="7"/>
        <v>6</v>
      </c>
      <c r="K47" s="121">
        <f t="shared" si="8"/>
        <v>10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ht="15.75" customHeight="1" x14ac:dyDescent="0.25">
      <c r="B48" s="120" t="s">
        <v>62</v>
      </c>
      <c r="C48" s="38" t="s">
        <v>97</v>
      </c>
      <c r="D48" s="26" t="s">
        <v>70</v>
      </c>
      <c r="E48" s="26">
        <v>1</v>
      </c>
      <c r="F48" s="27">
        <v>1</v>
      </c>
      <c r="G48" s="28">
        <v>3</v>
      </c>
      <c r="H48" s="51">
        <v>1</v>
      </c>
      <c r="I48" s="53">
        <f t="shared" si="6"/>
        <v>1</v>
      </c>
      <c r="J48" s="53">
        <f t="shared" si="7"/>
        <v>3</v>
      </c>
      <c r="K48" s="121">
        <f t="shared" si="8"/>
        <v>4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3" ht="13.5" customHeight="1" x14ac:dyDescent="0.25">
      <c r="B49" s="120" t="s">
        <v>63</v>
      </c>
      <c r="C49" s="38" t="s">
        <v>98</v>
      </c>
      <c r="D49" s="26" t="s">
        <v>104</v>
      </c>
      <c r="E49" s="26">
        <v>1</v>
      </c>
      <c r="F49" s="27">
        <v>8</v>
      </c>
      <c r="G49" s="28">
        <v>8</v>
      </c>
      <c r="H49" s="51">
        <v>1</v>
      </c>
      <c r="I49" s="53">
        <f t="shared" si="6"/>
        <v>8</v>
      </c>
      <c r="J49" s="53">
        <f t="shared" si="7"/>
        <v>8</v>
      </c>
      <c r="K49" s="121">
        <f t="shared" si="8"/>
        <v>16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3" ht="18" customHeight="1" x14ac:dyDescent="0.25">
      <c r="B50" s="120" t="s">
        <v>64</v>
      </c>
      <c r="C50" s="38" t="s">
        <v>99</v>
      </c>
      <c r="D50" s="26" t="s">
        <v>70</v>
      </c>
      <c r="E50" s="26">
        <v>1</v>
      </c>
      <c r="F50" s="27">
        <v>7</v>
      </c>
      <c r="G50" s="28">
        <v>7</v>
      </c>
      <c r="H50" s="51">
        <v>1</v>
      </c>
      <c r="I50" s="53">
        <f t="shared" si="6"/>
        <v>7</v>
      </c>
      <c r="J50" s="53">
        <f t="shared" si="7"/>
        <v>7</v>
      </c>
      <c r="K50" s="121">
        <f t="shared" si="8"/>
        <v>14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3" ht="21" customHeight="1" x14ac:dyDescent="0.25">
      <c r="B51" s="120" t="s">
        <v>65</v>
      </c>
      <c r="C51" s="38" t="s">
        <v>100</v>
      </c>
      <c r="D51" s="26" t="s">
        <v>104</v>
      </c>
      <c r="E51" s="26">
        <v>1</v>
      </c>
      <c r="F51" s="27">
        <v>3</v>
      </c>
      <c r="G51" s="28">
        <v>2</v>
      </c>
      <c r="H51" s="51">
        <v>1</v>
      </c>
      <c r="I51" s="53">
        <f t="shared" si="6"/>
        <v>3</v>
      </c>
      <c r="J51" s="53">
        <f t="shared" si="7"/>
        <v>2</v>
      </c>
      <c r="K51" s="121">
        <f t="shared" si="8"/>
        <v>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3" ht="20.25" customHeight="1" x14ac:dyDescent="0.25">
      <c r="B52" s="120" t="s">
        <v>66</v>
      </c>
      <c r="C52" s="38" t="s">
        <v>101</v>
      </c>
      <c r="D52" s="26" t="s">
        <v>70</v>
      </c>
      <c r="E52" s="26">
        <v>1</v>
      </c>
      <c r="F52" s="27">
        <v>5</v>
      </c>
      <c r="G52" s="28">
        <v>1</v>
      </c>
      <c r="H52" s="51">
        <v>1</v>
      </c>
      <c r="I52" s="53">
        <f t="shared" si="6"/>
        <v>5</v>
      </c>
      <c r="J52" s="53">
        <f t="shared" si="7"/>
        <v>1</v>
      </c>
      <c r="K52" s="121">
        <f t="shared" si="8"/>
        <v>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3" ht="17.25" customHeight="1" x14ac:dyDescent="0.25">
      <c r="B53" s="120" t="s">
        <v>67</v>
      </c>
      <c r="C53" s="38" t="s">
        <v>102</v>
      </c>
      <c r="D53" s="26" t="s">
        <v>104</v>
      </c>
      <c r="E53" s="26">
        <v>1</v>
      </c>
      <c r="F53" s="27">
        <v>2</v>
      </c>
      <c r="G53" s="28">
        <v>6</v>
      </c>
      <c r="H53" s="51">
        <v>1</v>
      </c>
      <c r="I53" s="53">
        <f t="shared" si="6"/>
        <v>2</v>
      </c>
      <c r="J53" s="53">
        <f t="shared" si="7"/>
        <v>6</v>
      </c>
      <c r="K53" s="121">
        <f t="shared" si="8"/>
        <v>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3" ht="17.25" customHeight="1" x14ac:dyDescent="0.25">
      <c r="B54" s="123">
        <v>4</v>
      </c>
      <c r="C54" s="31" t="s">
        <v>68</v>
      </c>
      <c r="D54" s="37"/>
      <c r="E54" s="32"/>
      <c r="F54" s="32"/>
      <c r="G54" s="33"/>
      <c r="H54" s="40"/>
      <c r="I54" s="33"/>
      <c r="J54" s="33"/>
      <c r="K54" s="12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2:33" ht="17.25" customHeight="1" thickBot="1" x14ac:dyDescent="0.3">
      <c r="B55" s="120" t="s">
        <v>103</v>
      </c>
      <c r="C55" s="38" t="s">
        <v>69</v>
      </c>
      <c r="D55" s="26" t="s">
        <v>104</v>
      </c>
      <c r="E55" s="26">
        <v>1</v>
      </c>
      <c r="F55" s="27">
        <v>2</v>
      </c>
      <c r="G55" s="28">
        <v>10</v>
      </c>
      <c r="H55" s="52">
        <f>SUM(K22:K53)/SUM(F22:G54)</f>
        <v>1</v>
      </c>
      <c r="I55" s="53">
        <f>H55*F55</f>
        <v>2</v>
      </c>
      <c r="J55" s="53">
        <f>H55*G55</f>
        <v>10</v>
      </c>
      <c r="K55" s="124">
        <f>I55+J55</f>
        <v>12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2:33" ht="14.25" customHeight="1" thickTop="1" thickBot="1" x14ac:dyDescent="0.3">
      <c r="B56" s="148"/>
      <c r="C56" s="149"/>
      <c r="D56" s="149"/>
      <c r="E56" s="149"/>
      <c r="F56" s="149"/>
      <c r="G56" s="149"/>
      <c r="H56" s="149"/>
      <c r="I56" s="149"/>
      <c r="J56" s="149"/>
      <c r="K56" s="150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2:33" ht="13.5" customHeight="1" thickTop="1" x14ac:dyDescent="0.25">
      <c r="B57" s="137" t="s">
        <v>23</v>
      </c>
      <c r="C57" s="138"/>
      <c r="D57" s="138"/>
      <c r="E57" s="138"/>
      <c r="F57" s="138"/>
      <c r="G57" s="138"/>
      <c r="H57" s="138"/>
      <c r="I57" s="139"/>
      <c r="J57" s="41"/>
      <c r="K57" s="125">
        <f>SUM(J22:J55)</f>
        <v>158</v>
      </c>
      <c r="L57" s="8"/>
      <c r="M57" s="8"/>
      <c r="N57" s="8"/>
      <c r="O57" s="3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2:33" ht="15.75" customHeight="1" x14ac:dyDescent="0.25">
      <c r="B58" s="137" t="s">
        <v>24</v>
      </c>
      <c r="C58" s="138"/>
      <c r="D58" s="138"/>
      <c r="E58" s="138"/>
      <c r="F58" s="138"/>
      <c r="G58" s="138"/>
      <c r="H58" s="138"/>
      <c r="I58" s="139"/>
      <c r="J58" s="42"/>
      <c r="K58" s="126">
        <f>SUM(I22:I55)</f>
        <v>138</v>
      </c>
      <c r="L58" s="8"/>
      <c r="M58" s="13"/>
      <c r="N58" s="39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2:33" ht="1.5" customHeight="1" x14ac:dyDescent="0.25">
      <c r="B59" s="57"/>
      <c r="C59" s="42"/>
      <c r="D59" s="42"/>
      <c r="E59" s="42"/>
      <c r="F59" s="42"/>
      <c r="G59" s="42"/>
      <c r="H59" s="43"/>
      <c r="I59" s="42"/>
      <c r="J59" s="44"/>
      <c r="K59" s="126"/>
      <c r="L59" s="8"/>
      <c r="M59" s="1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2:33" ht="15.75" customHeight="1" x14ac:dyDescent="0.25">
      <c r="B60" s="140" t="s">
        <v>25</v>
      </c>
      <c r="C60" s="138"/>
      <c r="D60" s="138"/>
      <c r="E60" s="138"/>
      <c r="F60" s="138"/>
      <c r="G60" s="138"/>
      <c r="H60" s="138"/>
      <c r="I60" s="139"/>
      <c r="J60" s="45">
        <f>J17</f>
        <v>0.2</v>
      </c>
      <c r="K60" s="127">
        <f>SUM(K56:K58)*J60</f>
        <v>59.2</v>
      </c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</row>
    <row r="61" spans="2:33" ht="13.5" customHeight="1" thickBot="1" x14ac:dyDescent="0.3">
      <c r="B61" s="54" t="s">
        <v>26</v>
      </c>
      <c r="C61" s="42"/>
      <c r="D61" s="42"/>
      <c r="E61" s="42"/>
      <c r="F61" s="42"/>
      <c r="G61" s="42"/>
      <c r="H61" s="43"/>
      <c r="I61" s="42"/>
      <c r="J61" s="41"/>
      <c r="K61" s="55">
        <f>SUM(K57:K60)</f>
        <v>355.2</v>
      </c>
      <c r="L61" s="8"/>
      <c r="M61" s="1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2:33" ht="14.25" customHeight="1" thickTop="1" thickBot="1" x14ac:dyDescent="0.3">
      <c r="B62" s="141" t="s">
        <v>27</v>
      </c>
      <c r="C62" s="138"/>
      <c r="D62" s="138"/>
      <c r="E62" s="138"/>
      <c r="F62" s="138"/>
      <c r="G62" s="138"/>
      <c r="H62" s="138"/>
      <c r="I62" s="138"/>
      <c r="J62" s="42"/>
      <c r="K62" s="56"/>
      <c r="L62" s="8"/>
      <c r="M62" s="1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2:33" ht="18" customHeight="1" thickTop="1" x14ac:dyDescent="0.25">
      <c r="B63" s="142" t="s">
        <v>28</v>
      </c>
      <c r="C63" s="138"/>
      <c r="D63" s="138"/>
      <c r="E63" s="138"/>
      <c r="F63" s="138"/>
      <c r="G63" s="138"/>
      <c r="H63" s="138"/>
      <c r="I63" s="139"/>
      <c r="J63" s="47"/>
      <c r="K63" s="58">
        <f>K61-K62</f>
        <v>355.2</v>
      </c>
      <c r="L63" s="48"/>
      <c r="M63" s="13"/>
      <c r="N63" s="4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2:33" ht="6" customHeight="1" x14ac:dyDescent="0.25">
      <c r="B64" s="59"/>
      <c r="C64" s="60"/>
      <c r="D64" s="60"/>
      <c r="E64" s="61"/>
      <c r="F64" s="60"/>
      <c r="G64" s="60"/>
      <c r="H64" s="62"/>
      <c r="I64" s="60"/>
      <c r="J64" s="60"/>
      <c r="K64" s="63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2:33" ht="12.75" customHeight="1" x14ac:dyDescent="0.25">
      <c r="B65" s="141" t="s">
        <v>29</v>
      </c>
      <c r="C65" s="138"/>
      <c r="D65" s="138"/>
      <c r="E65" s="138"/>
      <c r="F65" s="138"/>
      <c r="G65" s="138"/>
      <c r="H65" s="138"/>
      <c r="I65" s="138"/>
      <c r="J65" s="42"/>
      <c r="K65" s="64">
        <f>K58*(1+J60)</f>
        <v>165.6</v>
      </c>
      <c r="L65" s="8"/>
      <c r="M65" s="8"/>
      <c r="N65" s="4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ht="12.75" customHeight="1" x14ac:dyDescent="0.25">
      <c r="B66" s="59"/>
      <c r="C66" s="60"/>
      <c r="D66" s="60"/>
      <c r="E66" s="61"/>
      <c r="F66" s="60"/>
      <c r="G66" s="60"/>
      <c r="H66" s="62"/>
      <c r="I66" s="60"/>
      <c r="J66" s="60"/>
      <c r="K66" s="63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ht="12.75" customHeight="1" thickBot="1" x14ac:dyDescent="0.3">
      <c r="B67" s="167" t="s">
        <v>30</v>
      </c>
      <c r="C67" s="168"/>
      <c r="D67" s="168"/>
      <c r="E67" s="168"/>
      <c r="F67" s="168"/>
      <c r="G67" s="168"/>
      <c r="H67" s="168"/>
      <c r="I67" s="168"/>
      <c r="J67" s="169"/>
      <c r="K67" s="128">
        <f>K61/E13</f>
        <v>1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2:33" ht="12.75" customHeight="1" x14ac:dyDescent="0.25">
      <c r="B68" s="87"/>
      <c r="C68" s="88"/>
      <c r="D68" s="88"/>
      <c r="E68" s="89"/>
      <c r="F68" s="88"/>
      <c r="G68" s="88"/>
      <c r="H68" s="90"/>
      <c r="I68" s="88"/>
      <c r="J68" s="88"/>
      <c r="K68" s="9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2:33" ht="18" customHeight="1" x14ac:dyDescent="0.25">
      <c r="B69" s="65" t="s">
        <v>31</v>
      </c>
      <c r="C69" s="66"/>
      <c r="D69" s="67"/>
      <c r="E69" s="68"/>
      <c r="F69" s="67"/>
      <c r="G69" s="67"/>
      <c r="H69" s="69"/>
      <c r="I69" s="67"/>
      <c r="J69" s="67"/>
      <c r="K69" s="70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2:33" ht="12.75" customHeight="1" x14ac:dyDescent="0.25">
      <c r="B70" s="71" t="s">
        <v>32</v>
      </c>
      <c r="C70" s="13"/>
      <c r="D70" s="13"/>
      <c r="E70" s="15"/>
      <c r="F70" s="13"/>
      <c r="G70" s="13"/>
      <c r="H70" s="14"/>
      <c r="I70" s="13"/>
      <c r="J70" s="13"/>
      <c r="K70" s="7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2:33" ht="12.75" customHeight="1" x14ac:dyDescent="0.25">
      <c r="B71" s="73"/>
      <c r="C71" s="74"/>
      <c r="D71" s="74"/>
      <c r="E71" s="15"/>
      <c r="F71" s="13"/>
      <c r="G71" s="75"/>
      <c r="H71" s="14"/>
      <c r="I71" s="75"/>
      <c r="J71" s="75"/>
      <c r="K71" s="7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2:33" ht="12.75" customHeight="1" x14ac:dyDescent="0.25">
      <c r="B72" s="76"/>
      <c r="C72" s="13"/>
      <c r="D72" s="13"/>
      <c r="E72" s="15"/>
      <c r="F72" s="13"/>
      <c r="G72" s="13"/>
      <c r="H72" s="14"/>
      <c r="I72" s="13"/>
      <c r="J72" s="13"/>
      <c r="K72" s="7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2:33" ht="15.75" customHeight="1" x14ac:dyDescent="0.25">
      <c r="B73" s="76"/>
      <c r="C73" s="15"/>
      <c r="D73" s="15"/>
      <c r="E73" s="15"/>
      <c r="F73" s="13"/>
      <c r="G73" s="13"/>
      <c r="H73" s="14"/>
      <c r="I73" s="13"/>
      <c r="J73" s="13"/>
      <c r="K73" s="72"/>
      <c r="L73" s="8"/>
      <c r="M73" s="50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2:33" ht="12.75" customHeight="1" x14ac:dyDescent="0.25">
      <c r="B74" s="76"/>
      <c r="C74" s="77"/>
      <c r="D74" s="77"/>
      <c r="E74" s="15"/>
      <c r="F74" s="13"/>
      <c r="G74" s="13"/>
      <c r="H74" s="14"/>
      <c r="I74" s="13"/>
      <c r="J74" s="13"/>
      <c r="K74" s="72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2:33" ht="12.75" customHeight="1" x14ac:dyDescent="0.25">
      <c r="B75" s="76"/>
      <c r="C75" s="77"/>
      <c r="D75" s="77"/>
      <c r="E75" s="15"/>
      <c r="F75" s="13"/>
      <c r="G75" s="78"/>
      <c r="H75" s="79"/>
      <c r="I75" s="13"/>
      <c r="J75" s="13"/>
      <c r="K75" s="7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2:33" ht="12.75" customHeight="1" x14ac:dyDescent="0.25">
      <c r="B76" s="76"/>
      <c r="C76" s="77"/>
      <c r="D76" s="77"/>
      <c r="E76" s="15"/>
      <c r="F76" s="13"/>
      <c r="G76" s="78"/>
      <c r="H76" s="79"/>
      <c r="I76" s="13"/>
      <c r="J76" s="13"/>
      <c r="K76" s="7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2:33" ht="18" customHeight="1" thickBot="1" x14ac:dyDescent="0.3">
      <c r="B77" s="80"/>
      <c r="C77" s="81"/>
      <c r="D77" s="82"/>
      <c r="E77" s="82"/>
      <c r="F77" s="83"/>
      <c r="G77" s="84"/>
      <c r="H77" s="85"/>
      <c r="I77" s="83"/>
      <c r="J77" s="83"/>
      <c r="K77" s="86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2:33" ht="12.75" customHeight="1" x14ac:dyDescent="0.25">
      <c r="B78" s="13"/>
      <c r="C78" s="15"/>
      <c r="D78" s="15"/>
      <c r="E78" s="15"/>
      <c r="F78" s="13"/>
      <c r="G78" s="13"/>
      <c r="H78" s="14"/>
      <c r="I78" s="13"/>
      <c r="J78" s="13"/>
      <c r="K78" s="13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2:33" ht="12.75" customHeight="1" x14ac:dyDescent="0.25">
      <c r="B79" s="13"/>
      <c r="C79" s="15"/>
      <c r="D79" s="15"/>
      <c r="E79" s="15"/>
      <c r="F79" s="13"/>
      <c r="G79" s="13"/>
      <c r="H79" s="14"/>
      <c r="I79" s="13"/>
      <c r="J79" s="13"/>
      <c r="K79" s="13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2:33" ht="12.75" customHeight="1" x14ac:dyDescent="0.25">
      <c r="B80" s="13"/>
      <c r="C80" s="15"/>
      <c r="D80" s="15"/>
      <c r="E80" s="15"/>
      <c r="F80" s="13"/>
      <c r="G80" s="13"/>
      <c r="H80" s="14"/>
      <c r="I80" s="13"/>
      <c r="J80" s="13"/>
      <c r="K80" s="13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2:33" ht="12.75" customHeight="1" x14ac:dyDescent="0.25">
      <c r="B81" s="13"/>
      <c r="C81" s="15"/>
      <c r="D81" s="15"/>
      <c r="E81" s="15"/>
      <c r="F81" s="13"/>
      <c r="G81" s="13"/>
      <c r="H81" s="14"/>
      <c r="I81" s="13"/>
      <c r="J81" s="13"/>
      <c r="K81" s="13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2:33" ht="12.75" customHeight="1" x14ac:dyDescent="0.25">
      <c r="B82" s="13"/>
      <c r="C82" s="15"/>
      <c r="D82" s="15"/>
      <c r="E82" s="15"/>
      <c r="F82" s="13"/>
      <c r="G82" s="13"/>
      <c r="H82" s="14"/>
      <c r="I82" s="13"/>
      <c r="J82" s="13"/>
      <c r="K82" s="13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2.75" customHeight="1" x14ac:dyDescent="0.25">
      <c r="B83" s="13"/>
      <c r="C83" s="15"/>
      <c r="D83" s="15"/>
      <c r="E83" s="15"/>
      <c r="F83" s="13"/>
      <c r="G83" s="13"/>
      <c r="H83" s="14"/>
      <c r="I83" s="13"/>
      <c r="J83" s="13"/>
      <c r="K83" s="13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2.75" customHeight="1" x14ac:dyDescent="0.25">
      <c r="B84" s="13"/>
      <c r="C84" s="15"/>
      <c r="D84" s="15"/>
      <c r="E84" s="15"/>
      <c r="F84" s="13"/>
      <c r="G84" s="13"/>
      <c r="H84" s="14"/>
      <c r="I84" s="13"/>
      <c r="J84" s="13"/>
      <c r="K84" s="13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2.75" customHeight="1" x14ac:dyDescent="0.25">
      <c r="B85" s="13"/>
      <c r="C85" s="15"/>
      <c r="D85" s="15"/>
      <c r="E85" s="15"/>
      <c r="F85" s="13"/>
      <c r="G85" s="13"/>
      <c r="H85" s="14"/>
      <c r="I85" s="13"/>
      <c r="J85" s="13"/>
      <c r="K85" s="13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2.75" customHeight="1" x14ac:dyDescent="0.25">
      <c r="B86" s="13"/>
      <c r="C86" s="15"/>
      <c r="D86" s="15"/>
      <c r="E86" s="15"/>
      <c r="F86" s="13"/>
      <c r="G86" s="13"/>
      <c r="H86" s="14"/>
      <c r="I86" s="13"/>
      <c r="J86" s="13"/>
      <c r="K86" s="13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2.75" customHeight="1" x14ac:dyDescent="0.25">
      <c r="B87" s="13"/>
      <c r="C87" s="15"/>
      <c r="D87" s="15"/>
      <c r="E87" s="15"/>
      <c r="F87" s="13"/>
      <c r="G87" s="13"/>
      <c r="H87" s="14"/>
      <c r="I87" s="13"/>
      <c r="J87" s="13"/>
      <c r="K87" s="13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2.75" customHeight="1" x14ac:dyDescent="0.25">
      <c r="B88" s="13"/>
      <c r="C88" s="15"/>
      <c r="D88" s="15"/>
      <c r="E88" s="15"/>
      <c r="F88" s="13"/>
      <c r="G88" s="13"/>
      <c r="H88" s="14"/>
      <c r="I88" s="13"/>
      <c r="J88" s="13"/>
      <c r="K88" s="13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2.75" customHeight="1" x14ac:dyDescent="0.25">
      <c r="B89" s="13"/>
      <c r="C89" s="15"/>
      <c r="D89" s="15"/>
      <c r="E89" s="15"/>
      <c r="F89" s="13"/>
      <c r="G89" s="13"/>
      <c r="H89" s="14"/>
      <c r="I89" s="13"/>
      <c r="J89" s="13"/>
      <c r="K89" s="13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2.75" customHeight="1" x14ac:dyDescent="0.25">
      <c r="B90" s="13"/>
      <c r="C90" s="15"/>
      <c r="D90" s="15"/>
      <c r="E90" s="15"/>
      <c r="F90" s="13"/>
      <c r="G90" s="13"/>
      <c r="H90" s="14"/>
      <c r="I90" s="13"/>
      <c r="J90" s="13"/>
      <c r="K90" s="13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2.75" customHeight="1" x14ac:dyDescent="0.25">
      <c r="B91" s="13"/>
      <c r="C91" s="15"/>
      <c r="D91" s="15"/>
      <c r="E91" s="15"/>
      <c r="F91" s="13"/>
      <c r="G91" s="13"/>
      <c r="H91" s="14"/>
      <c r="I91" s="13"/>
      <c r="J91" s="13"/>
      <c r="K91" s="13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2.75" customHeight="1" x14ac:dyDescent="0.25">
      <c r="B92" s="13"/>
      <c r="C92" s="15"/>
      <c r="D92" s="15"/>
      <c r="E92" s="15"/>
      <c r="F92" s="13"/>
      <c r="G92" s="13"/>
      <c r="H92" s="14"/>
      <c r="I92" s="13"/>
      <c r="J92" s="13"/>
      <c r="K92" s="13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2.75" customHeight="1" x14ac:dyDescent="0.25">
      <c r="B93" s="13"/>
      <c r="C93" s="15"/>
      <c r="D93" s="15"/>
      <c r="E93" s="15"/>
      <c r="F93" s="13"/>
      <c r="G93" s="13"/>
      <c r="H93" s="14"/>
      <c r="I93" s="13"/>
      <c r="J93" s="13"/>
      <c r="K93" s="13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2.75" customHeight="1" x14ac:dyDescent="0.25">
      <c r="B94" s="13"/>
      <c r="C94" s="15"/>
      <c r="D94" s="15"/>
      <c r="E94" s="15"/>
      <c r="F94" s="13"/>
      <c r="G94" s="13"/>
      <c r="H94" s="14"/>
      <c r="I94" s="13"/>
      <c r="J94" s="13"/>
      <c r="K94" s="13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2.75" customHeight="1" x14ac:dyDescent="0.25">
      <c r="B95" s="13"/>
      <c r="C95" s="15"/>
      <c r="D95" s="15"/>
      <c r="E95" s="15"/>
      <c r="F95" s="13"/>
      <c r="G95" s="13"/>
      <c r="H95" s="14"/>
      <c r="I95" s="13"/>
      <c r="J95" s="13"/>
      <c r="K95" s="13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2.75" customHeight="1" x14ac:dyDescent="0.25">
      <c r="B96" s="13"/>
      <c r="C96" s="15"/>
      <c r="D96" s="15"/>
      <c r="E96" s="15"/>
      <c r="F96" s="13"/>
      <c r="G96" s="13"/>
      <c r="H96" s="14"/>
      <c r="I96" s="13"/>
      <c r="J96" s="13"/>
      <c r="K96" s="13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2.75" customHeight="1" x14ac:dyDescent="0.25">
      <c r="B97" s="13"/>
      <c r="C97" s="15"/>
      <c r="D97" s="15"/>
      <c r="E97" s="15"/>
      <c r="F97" s="13"/>
      <c r="G97" s="13"/>
      <c r="H97" s="14"/>
      <c r="I97" s="13"/>
      <c r="J97" s="13"/>
      <c r="K97" s="13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2.75" customHeight="1" x14ac:dyDescent="0.25">
      <c r="B98" s="13"/>
      <c r="C98" s="15"/>
      <c r="D98" s="15"/>
      <c r="E98" s="15"/>
      <c r="F98" s="13"/>
      <c r="G98" s="13"/>
      <c r="H98" s="14"/>
      <c r="I98" s="13"/>
      <c r="J98" s="13"/>
      <c r="K98" s="1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2.75" customHeight="1" x14ac:dyDescent="0.25">
      <c r="B99" s="13"/>
      <c r="C99" s="15"/>
      <c r="D99" s="15"/>
      <c r="E99" s="15"/>
      <c r="F99" s="13"/>
      <c r="G99" s="13"/>
      <c r="H99" s="14"/>
      <c r="I99" s="13"/>
      <c r="J99" s="13"/>
      <c r="K99" s="13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2.75" customHeight="1" x14ac:dyDescent="0.25">
      <c r="B100" s="13"/>
      <c r="C100" s="15"/>
      <c r="D100" s="15"/>
      <c r="E100" s="15"/>
      <c r="F100" s="13"/>
      <c r="G100" s="13"/>
      <c r="H100" s="14"/>
      <c r="I100" s="13"/>
      <c r="J100" s="13"/>
      <c r="K100" s="13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2.75" customHeight="1" x14ac:dyDescent="0.25">
      <c r="B101" s="13"/>
      <c r="C101" s="15"/>
      <c r="D101" s="15"/>
      <c r="E101" s="15"/>
      <c r="F101" s="13"/>
      <c r="G101" s="13"/>
      <c r="H101" s="14"/>
      <c r="I101" s="13"/>
      <c r="J101" s="13"/>
      <c r="K101" s="13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2.75" customHeight="1" x14ac:dyDescent="0.25">
      <c r="B102" s="13"/>
      <c r="C102" s="15"/>
      <c r="D102" s="15"/>
      <c r="E102" s="15"/>
      <c r="F102" s="13"/>
      <c r="G102" s="13"/>
      <c r="H102" s="14"/>
      <c r="I102" s="13"/>
      <c r="J102" s="13"/>
      <c r="K102" s="13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2.75" customHeight="1" x14ac:dyDescent="0.25">
      <c r="B103" s="13"/>
      <c r="C103" s="15"/>
      <c r="D103" s="15"/>
      <c r="E103" s="15"/>
      <c r="F103" s="13"/>
      <c r="G103" s="13"/>
      <c r="H103" s="14"/>
      <c r="I103" s="13"/>
      <c r="J103" s="13"/>
      <c r="K103" s="13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2.75" customHeight="1" x14ac:dyDescent="0.25">
      <c r="B104" s="13"/>
      <c r="C104" s="15"/>
      <c r="D104" s="15"/>
      <c r="E104" s="15"/>
      <c r="F104" s="13"/>
      <c r="G104" s="13"/>
      <c r="H104" s="14"/>
      <c r="I104" s="13"/>
      <c r="J104" s="13"/>
      <c r="K104" s="13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2.75" customHeight="1" x14ac:dyDescent="0.25">
      <c r="B105" s="13"/>
      <c r="C105" s="15"/>
      <c r="D105" s="15"/>
      <c r="E105" s="15"/>
      <c r="F105" s="13"/>
      <c r="G105" s="13"/>
      <c r="H105" s="14"/>
      <c r="I105" s="13"/>
      <c r="J105" s="13"/>
      <c r="K105" s="13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2.75" customHeight="1" x14ac:dyDescent="0.25">
      <c r="B106" s="13"/>
      <c r="C106" s="15"/>
      <c r="D106" s="15"/>
      <c r="E106" s="15"/>
      <c r="F106" s="13"/>
      <c r="G106" s="13"/>
      <c r="H106" s="14"/>
      <c r="I106" s="13"/>
      <c r="J106" s="13"/>
      <c r="K106" s="13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2.75" customHeight="1" x14ac:dyDescent="0.25">
      <c r="B107" s="13"/>
      <c r="C107" s="15"/>
      <c r="D107" s="15"/>
      <c r="E107" s="15"/>
      <c r="F107" s="13"/>
      <c r="G107" s="13"/>
      <c r="H107" s="14"/>
      <c r="I107" s="13"/>
      <c r="J107" s="13"/>
      <c r="K107" s="13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2.75" customHeight="1" x14ac:dyDescent="0.25">
      <c r="B108" s="13"/>
      <c r="C108" s="15"/>
      <c r="D108" s="15"/>
      <c r="E108" s="15"/>
      <c r="F108" s="13"/>
      <c r="G108" s="13"/>
      <c r="H108" s="14"/>
      <c r="I108" s="13"/>
      <c r="J108" s="13"/>
      <c r="K108" s="13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2.75" customHeight="1" x14ac:dyDescent="0.25">
      <c r="B109" s="13"/>
      <c r="C109" s="15"/>
      <c r="D109" s="15"/>
      <c r="E109" s="15"/>
      <c r="F109" s="13"/>
      <c r="G109" s="13"/>
      <c r="H109" s="14"/>
      <c r="I109" s="13"/>
      <c r="J109" s="13"/>
      <c r="K109" s="13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2.75" customHeight="1" x14ac:dyDescent="0.25">
      <c r="B110" s="13"/>
      <c r="C110" s="15"/>
      <c r="D110" s="15"/>
      <c r="E110" s="15"/>
      <c r="F110" s="13"/>
      <c r="G110" s="13"/>
      <c r="H110" s="14"/>
      <c r="I110" s="13"/>
      <c r="J110" s="13"/>
      <c r="K110" s="13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2.75" customHeight="1" x14ac:dyDescent="0.25">
      <c r="B111" s="13"/>
      <c r="C111" s="15"/>
      <c r="D111" s="15"/>
      <c r="E111" s="15"/>
      <c r="F111" s="13"/>
      <c r="G111" s="13"/>
      <c r="H111" s="14"/>
      <c r="I111" s="13"/>
      <c r="J111" s="13"/>
      <c r="K111" s="13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2.75" customHeight="1" x14ac:dyDescent="0.25">
      <c r="B112" s="13"/>
      <c r="C112" s="15"/>
      <c r="D112" s="15"/>
      <c r="E112" s="15"/>
      <c r="F112" s="13"/>
      <c r="G112" s="13"/>
      <c r="H112" s="14"/>
      <c r="I112" s="13"/>
      <c r="J112" s="13"/>
      <c r="K112" s="13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2.75" customHeight="1" x14ac:dyDescent="0.25">
      <c r="B113" s="13"/>
      <c r="C113" s="15"/>
      <c r="D113" s="15"/>
      <c r="E113" s="15"/>
      <c r="F113" s="13"/>
      <c r="G113" s="13"/>
      <c r="H113" s="14"/>
      <c r="I113" s="13"/>
      <c r="J113" s="13"/>
      <c r="K113" s="13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2.75" customHeight="1" x14ac:dyDescent="0.25">
      <c r="B114" s="13"/>
      <c r="C114" s="15"/>
      <c r="D114" s="15"/>
      <c r="E114" s="15"/>
      <c r="F114" s="13"/>
      <c r="G114" s="13"/>
      <c r="H114" s="14"/>
      <c r="I114" s="13"/>
      <c r="J114" s="13"/>
      <c r="K114" s="13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2.75" customHeight="1" x14ac:dyDescent="0.25">
      <c r="B115" s="13"/>
      <c r="C115" s="15"/>
      <c r="D115" s="15"/>
      <c r="E115" s="15"/>
      <c r="F115" s="13"/>
      <c r="G115" s="13"/>
      <c r="H115" s="14"/>
      <c r="I115" s="13"/>
      <c r="J115" s="13"/>
      <c r="K115" s="13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2.75" customHeight="1" x14ac:dyDescent="0.25">
      <c r="B116" s="13"/>
      <c r="C116" s="15"/>
      <c r="D116" s="15"/>
      <c r="E116" s="15"/>
      <c r="F116" s="13"/>
      <c r="G116" s="13"/>
      <c r="H116" s="14"/>
      <c r="I116" s="13"/>
      <c r="J116" s="13"/>
      <c r="K116" s="13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2.75" customHeight="1" x14ac:dyDescent="0.25">
      <c r="B117" s="13"/>
      <c r="C117" s="15"/>
      <c r="D117" s="15"/>
      <c r="E117" s="15"/>
      <c r="F117" s="13"/>
      <c r="G117" s="13"/>
      <c r="H117" s="14"/>
      <c r="I117" s="13"/>
      <c r="J117" s="13"/>
      <c r="K117" s="13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2.75" customHeight="1" x14ac:dyDescent="0.25">
      <c r="B118" s="13"/>
      <c r="C118" s="15"/>
      <c r="D118" s="15"/>
      <c r="E118" s="15"/>
      <c r="F118" s="13"/>
      <c r="G118" s="13"/>
      <c r="H118" s="14"/>
      <c r="I118" s="13"/>
      <c r="J118" s="13"/>
      <c r="K118" s="13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2.75" customHeight="1" x14ac:dyDescent="0.25">
      <c r="B119" s="13"/>
      <c r="C119" s="15"/>
      <c r="D119" s="15"/>
      <c r="E119" s="15"/>
      <c r="F119" s="13"/>
      <c r="G119" s="13"/>
      <c r="H119" s="14"/>
      <c r="I119" s="13"/>
      <c r="J119" s="13"/>
      <c r="K119" s="13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2.75" customHeight="1" x14ac:dyDescent="0.25">
      <c r="B120" s="13"/>
      <c r="C120" s="15"/>
      <c r="D120" s="15"/>
      <c r="E120" s="15"/>
      <c r="F120" s="13"/>
      <c r="G120" s="13"/>
      <c r="H120" s="14"/>
      <c r="I120" s="13"/>
      <c r="J120" s="13"/>
      <c r="K120" s="13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2.75" customHeight="1" x14ac:dyDescent="0.25">
      <c r="B121" s="13"/>
      <c r="C121" s="15"/>
      <c r="D121" s="15"/>
      <c r="E121" s="15"/>
      <c r="F121" s="13"/>
      <c r="G121" s="13"/>
      <c r="H121" s="14"/>
      <c r="I121" s="13"/>
      <c r="J121" s="13"/>
      <c r="K121" s="13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2.75" customHeight="1" x14ac:dyDescent="0.25">
      <c r="B122" s="13"/>
      <c r="C122" s="15"/>
      <c r="D122" s="15"/>
      <c r="E122" s="15"/>
      <c r="F122" s="13"/>
      <c r="G122" s="13"/>
      <c r="H122" s="14"/>
      <c r="I122" s="13"/>
      <c r="J122" s="13"/>
      <c r="K122" s="13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2.75" customHeight="1" x14ac:dyDescent="0.25">
      <c r="B123" s="13"/>
      <c r="C123" s="15"/>
      <c r="D123" s="15"/>
      <c r="E123" s="15"/>
      <c r="F123" s="13"/>
      <c r="G123" s="13"/>
      <c r="H123" s="14"/>
      <c r="I123" s="13"/>
      <c r="J123" s="13"/>
      <c r="K123" s="13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2:33" ht="12.75" customHeight="1" x14ac:dyDescent="0.25">
      <c r="B124" s="13"/>
      <c r="C124" s="15"/>
      <c r="D124" s="15"/>
      <c r="E124" s="15"/>
      <c r="F124" s="13"/>
      <c r="G124" s="13"/>
      <c r="H124" s="14"/>
      <c r="I124" s="13"/>
      <c r="J124" s="13"/>
      <c r="K124" s="13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2:33" ht="12.75" customHeight="1" x14ac:dyDescent="0.25">
      <c r="B125" s="13"/>
      <c r="C125" s="15"/>
      <c r="D125" s="15"/>
      <c r="E125" s="15"/>
      <c r="F125" s="13"/>
      <c r="G125" s="13"/>
      <c r="H125" s="14"/>
      <c r="I125" s="13"/>
      <c r="J125" s="13"/>
      <c r="K125" s="13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2:33" ht="12.75" customHeight="1" x14ac:dyDescent="0.25">
      <c r="B126" s="13"/>
      <c r="C126" s="15"/>
      <c r="D126" s="15"/>
      <c r="E126" s="15"/>
      <c r="F126" s="13"/>
      <c r="G126" s="13"/>
      <c r="H126" s="14"/>
      <c r="I126" s="13"/>
      <c r="J126" s="13"/>
      <c r="K126" s="13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2:33" ht="12.75" customHeight="1" x14ac:dyDescent="0.25">
      <c r="B127" s="13"/>
      <c r="C127" s="15"/>
      <c r="D127" s="15"/>
      <c r="E127" s="15"/>
      <c r="F127" s="13"/>
      <c r="G127" s="13"/>
      <c r="H127" s="14"/>
      <c r="I127" s="13"/>
      <c r="J127" s="13"/>
      <c r="K127" s="13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2:33" ht="12.75" customHeight="1" x14ac:dyDescent="0.25">
      <c r="B128" s="13"/>
      <c r="C128" s="15"/>
      <c r="D128" s="15"/>
      <c r="E128" s="15"/>
      <c r="F128" s="13"/>
      <c r="G128" s="13"/>
      <c r="H128" s="14"/>
      <c r="I128" s="13"/>
      <c r="J128" s="13"/>
      <c r="K128" s="13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2:33" ht="12.75" customHeight="1" x14ac:dyDescent="0.25">
      <c r="B129" s="13"/>
      <c r="C129" s="15"/>
      <c r="D129" s="15"/>
      <c r="E129" s="15"/>
      <c r="F129" s="13"/>
      <c r="G129" s="13"/>
      <c r="H129" s="14"/>
      <c r="I129" s="13"/>
      <c r="J129" s="13"/>
      <c r="K129" s="13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2:33" ht="12.75" customHeight="1" x14ac:dyDescent="0.25">
      <c r="B130" s="13"/>
      <c r="C130" s="15"/>
      <c r="D130" s="15"/>
      <c r="E130" s="15"/>
      <c r="F130" s="13"/>
      <c r="G130" s="13"/>
      <c r="H130" s="14"/>
      <c r="I130" s="13"/>
      <c r="J130" s="13"/>
      <c r="K130" s="13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2:33" ht="12.75" customHeight="1" x14ac:dyDescent="0.25">
      <c r="B131" s="13"/>
      <c r="C131" s="15"/>
      <c r="D131" s="15"/>
      <c r="E131" s="15"/>
      <c r="F131" s="13"/>
      <c r="G131" s="13"/>
      <c r="H131" s="14"/>
      <c r="I131" s="13"/>
      <c r="J131" s="13"/>
      <c r="K131" s="13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2:33" ht="12.75" customHeight="1" x14ac:dyDescent="0.25">
      <c r="B132" s="13"/>
      <c r="C132" s="15"/>
      <c r="D132" s="15"/>
      <c r="E132" s="15"/>
      <c r="F132" s="13"/>
      <c r="G132" s="13"/>
      <c r="H132" s="14"/>
      <c r="I132" s="13"/>
      <c r="J132" s="13"/>
      <c r="K132" s="1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2:33" ht="12.75" customHeight="1" x14ac:dyDescent="0.25">
      <c r="B133" s="13"/>
      <c r="C133" s="15"/>
      <c r="D133" s="15"/>
      <c r="E133" s="15"/>
      <c r="F133" s="13"/>
      <c r="G133" s="13"/>
      <c r="H133" s="14"/>
      <c r="I133" s="13"/>
      <c r="J133" s="13"/>
      <c r="K133" s="13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t="12.75" customHeight="1" x14ac:dyDescent="0.25">
      <c r="B134" s="13"/>
      <c r="C134" s="15"/>
      <c r="D134" s="15"/>
      <c r="E134" s="15"/>
      <c r="F134" s="13"/>
      <c r="G134" s="13"/>
      <c r="H134" s="14"/>
      <c r="I134" s="13"/>
      <c r="J134" s="13"/>
      <c r="K134" s="1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t="12.75" customHeight="1" x14ac:dyDescent="0.25">
      <c r="B135" s="13"/>
      <c r="C135" s="15"/>
      <c r="D135" s="15"/>
      <c r="E135" s="15"/>
      <c r="F135" s="13"/>
      <c r="G135" s="13"/>
      <c r="H135" s="14"/>
      <c r="I135" s="13"/>
      <c r="J135" s="13"/>
      <c r="K135" s="13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t="12.75" customHeight="1" x14ac:dyDescent="0.25">
      <c r="B136" s="13"/>
      <c r="C136" s="15"/>
      <c r="D136" s="15"/>
      <c r="E136" s="15"/>
      <c r="F136" s="13"/>
      <c r="G136" s="13"/>
      <c r="H136" s="14"/>
      <c r="I136" s="13"/>
      <c r="J136" s="13"/>
      <c r="K136" s="13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t="12.75" customHeight="1" x14ac:dyDescent="0.25">
      <c r="B137" s="13"/>
      <c r="C137" s="15"/>
      <c r="D137" s="15"/>
      <c r="E137" s="15"/>
      <c r="F137" s="13"/>
      <c r="G137" s="13"/>
      <c r="H137" s="14"/>
      <c r="I137" s="13"/>
      <c r="J137" s="13"/>
      <c r="K137" s="13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t="12.75" customHeight="1" x14ac:dyDescent="0.25">
      <c r="B138" s="13"/>
      <c r="C138" s="15"/>
      <c r="D138" s="15"/>
      <c r="E138" s="15"/>
      <c r="F138" s="13"/>
      <c r="G138" s="13"/>
      <c r="H138" s="14"/>
      <c r="I138" s="13"/>
      <c r="J138" s="13"/>
      <c r="K138" s="13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t="12.75" customHeight="1" x14ac:dyDescent="0.25">
      <c r="B139" s="13"/>
      <c r="C139" s="15"/>
      <c r="D139" s="15"/>
      <c r="E139" s="15"/>
      <c r="F139" s="13"/>
      <c r="G139" s="13"/>
      <c r="H139" s="14"/>
      <c r="I139" s="13"/>
      <c r="J139" s="13"/>
      <c r="K139" s="13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t="12.75" customHeight="1" x14ac:dyDescent="0.25">
      <c r="B140" s="13"/>
      <c r="C140" s="15"/>
      <c r="D140" s="15"/>
      <c r="E140" s="15"/>
      <c r="F140" s="13"/>
      <c r="G140" s="13"/>
      <c r="H140" s="14"/>
      <c r="I140" s="13"/>
      <c r="J140" s="13"/>
      <c r="K140" s="1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t="12.75" customHeight="1" x14ac:dyDescent="0.25">
      <c r="B141" s="13"/>
      <c r="C141" s="15"/>
      <c r="D141" s="15"/>
      <c r="E141" s="15"/>
      <c r="F141" s="13"/>
      <c r="G141" s="13"/>
      <c r="H141" s="14"/>
      <c r="I141" s="13"/>
      <c r="J141" s="13"/>
      <c r="K141" s="13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t="12.75" customHeight="1" x14ac:dyDescent="0.25">
      <c r="B142" s="13"/>
      <c r="C142" s="15"/>
      <c r="D142" s="15"/>
      <c r="E142" s="15"/>
      <c r="F142" s="13"/>
      <c r="G142" s="13"/>
      <c r="H142" s="14"/>
      <c r="I142" s="13"/>
      <c r="J142" s="13"/>
      <c r="K142" s="13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t="12.75" customHeight="1" x14ac:dyDescent="0.25">
      <c r="B143" s="13"/>
      <c r="C143" s="15"/>
      <c r="D143" s="15"/>
      <c r="E143" s="15"/>
      <c r="F143" s="13"/>
      <c r="G143" s="13"/>
      <c r="H143" s="14"/>
      <c r="I143" s="13"/>
      <c r="J143" s="13"/>
      <c r="K143" s="13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t="12.75" customHeight="1" x14ac:dyDescent="0.25">
      <c r="B144" s="13"/>
      <c r="C144" s="15"/>
      <c r="D144" s="15"/>
      <c r="E144" s="15"/>
      <c r="F144" s="13"/>
      <c r="G144" s="13"/>
      <c r="H144" s="14"/>
      <c r="I144" s="13"/>
      <c r="J144" s="13"/>
      <c r="K144" s="13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2:33" ht="12.75" customHeight="1" x14ac:dyDescent="0.25">
      <c r="B145" s="13"/>
      <c r="C145" s="15"/>
      <c r="D145" s="15"/>
      <c r="E145" s="15"/>
      <c r="F145" s="13"/>
      <c r="G145" s="13"/>
      <c r="H145" s="14"/>
      <c r="I145" s="13"/>
      <c r="J145" s="13"/>
      <c r="K145" s="13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2:33" ht="12.75" customHeight="1" x14ac:dyDescent="0.25">
      <c r="B146" s="13"/>
      <c r="C146" s="15"/>
      <c r="D146" s="15"/>
      <c r="E146" s="15"/>
      <c r="F146" s="13"/>
      <c r="G146" s="13"/>
      <c r="H146" s="14"/>
      <c r="I146" s="13"/>
      <c r="J146" s="13"/>
      <c r="K146" s="13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2:33" ht="12.75" customHeight="1" x14ac:dyDescent="0.25">
      <c r="B147" s="13"/>
      <c r="C147" s="15"/>
      <c r="D147" s="15"/>
      <c r="E147" s="15"/>
      <c r="F147" s="13"/>
      <c r="G147" s="13"/>
      <c r="H147" s="14"/>
      <c r="I147" s="13"/>
      <c r="J147" s="13"/>
      <c r="K147" s="13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2:33" ht="12.75" customHeight="1" x14ac:dyDescent="0.25">
      <c r="B148" s="13"/>
      <c r="C148" s="15"/>
      <c r="D148" s="15"/>
      <c r="E148" s="15"/>
      <c r="F148" s="13"/>
      <c r="G148" s="13"/>
      <c r="H148" s="14"/>
      <c r="I148" s="13"/>
      <c r="J148" s="13"/>
      <c r="K148" s="13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2:33" ht="12.75" customHeight="1" x14ac:dyDescent="0.25">
      <c r="B149" s="13"/>
      <c r="C149" s="15"/>
      <c r="D149" s="15"/>
      <c r="E149" s="15"/>
      <c r="F149" s="13"/>
      <c r="G149" s="13"/>
      <c r="H149" s="14"/>
      <c r="I149" s="13"/>
      <c r="J149" s="13"/>
      <c r="K149" s="1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2:33" ht="12.75" customHeight="1" x14ac:dyDescent="0.25">
      <c r="B150" s="13"/>
      <c r="C150" s="15"/>
      <c r="D150" s="15"/>
      <c r="E150" s="15"/>
      <c r="F150" s="13"/>
      <c r="G150" s="13"/>
      <c r="H150" s="14"/>
      <c r="I150" s="13"/>
      <c r="J150" s="13"/>
      <c r="K150" s="13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2:33" ht="12.75" customHeight="1" x14ac:dyDescent="0.25">
      <c r="B151" s="13"/>
      <c r="C151" s="15"/>
      <c r="D151" s="15"/>
      <c r="E151" s="15"/>
      <c r="F151" s="13"/>
      <c r="G151" s="13"/>
      <c r="H151" s="14"/>
      <c r="I151" s="13"/>
      <c r="J151" s="13"/>
      <c r="K151" s="13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2:33" ht="12.75" customHeight="1" x14ac:dyDescent="0.25">
      <c r="B152" s="13"/>
      <c r="C152" s="15"/>
      <c r="D152" s="15"/>
      <c r="E152" s="15"/>
      <c r="F152" s="13"/>
      <c r="G152" s="13"/>
      <c r="H152" s="14"/>
      <c r="I152" s="13"/>
      <c r="J152" s="13"/>
      <c r="K152" s="13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2:33" ht="12.75" customHeight="1" x14ac:dyDescent="0.25">
      <c r="B153" s="13"/>
      <c r="C153" s="15"/>
      <c r="D153" s="15"/>
      <c r="E153" s="15"/>
      <c r="F153" s="13"/>
      <c r="G153" s="13"/>
      <c r="H153" s="14"/>
      <c r="I153" s="13"/>
      <c r="J153" s="13"/>
      <c r="K153" s="13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2:33" ht="12.75" customHeight="1" x14ac:dyDescent="0.25">
      <c r="B154" s="13"/>
      <c r="C154" s="15"/>
      <c r="D154" s="15"/>
      <c r="E154" s="15"/>
      <c r="F154" s="13"/>
      <c r="G154" s="13"/>
      <c r="H154" s="14"/>
      <c r="I154" s="13"/>
      <c r="J154" s="13"/>
      <c r="K154" s="13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2:33" ht="12.75" customHeight="1" x14ac:dyDescent="0.25">
      <c r="B155" s="13"/>
      <c r="C155" s="15"/>
      <c r="D155" s="15"/>
      <c r="E155" s="15"/>
      <c r="F155" s="13"/>
      <c r="G155" s="13"/>
      <c r="H155" s="14"/>
      <c r="I155" s="13"/>
      <c r="J155" s="13"/>
      <c r="K155" s="13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2:33" ht="12.75" customHeight="1" x14ac:dyDescent="0.25">
      <c r="B156" s="13"/>
      <c r="C156" s="15"/>
      <c r="D156" s="15"/>
      <c r="E156" s="15"/>
      <c r="F156" s="13"/>
      <c r="G156" s="13"/>
      <c r="H156" s="14"/>
      <c r="I156" s="13"/>
      <c r="J156" s="13"/>
      <c r="K156" s="13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2:33" ht="12.75" customHeight="1" x14ac:dyDescent="0.25">
      <c r="B157" s="13"/>
      <c r="C157" s="15"/>
      <c r="D157" s="15"/>
      <c r="E157" s="15"/>
      <c r="F157" s="13"/>
      <c r="G157" s="13"/>
      <c r="H157" s="14"/>
      <c r="I157" s="13"/>
      <c r="J157" s="13"/>
      <c r="K157" s="13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2:33" ht="12.75" customHeight="1" x14ac:dyDescent="0.25">
      <c r="B158" s="13"/>
      <c r="C158" s="15"/>
      <c r="D158" s="15"/>
      <c r="E158" s="15"/>
      <c r="F158" s="13"/>
      <c r="G158" s="13"/>
      <c r="H158" s="14"/>
      <c r="I158" s="13"/>
      <c r="J158" s="13"/>
      <c r="K158" s="13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2:33" ht="12.75" customHeight="1" x14ac:dyDescent="0.25">
      <c r="B159" s="13"/>
      <c r="C159" s="15"/>
      <c r="D159" s="15"/>
      <c r="E159" s="15"/>
      <c r="F159" s="13"/>
      <c r="G159" s="13"/>
      <c r="H159" s="14"/>
      <c r="I159" s="13"/>
      <c r="J159" s="13"/>
      <c r="K159" s="13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2:33" ht="12.75" customHeight="1" x14ac:dyDescent="0.25">
      <c r="B160" s="13"/>
      <c r="C160" s="15"/>
      <c r="D160" s="15"/>
      <c r="E160" s="15"/>
      <c r="F160" s="13"/>
      <c r="G160" s="13"/>
      <c r="H160" s="14"/>
      <c r="I160" s="13"/>
      <c r="J160" s="13"/>
      <c r="K160" s="13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2:33" ht="12.75" customHeight="1" x14ac:dyDescent="0.25">
      <c r="B161" s="13"/>
      <c r="C161" s="15"/>
      <c r="D161" s="15"/>
      <c r="E161" s="15"/>
      <c r="F161" s="13"/>
      <c r="G161" s="13"/>
      <c r="H161" s="14"/>
      <c r="I161" s="13"/>
      <c r="J161" s="13"/>
      <c r="K161" s="13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2.75" customHeight="1" x14ac:dyDescent="0.25">
      <c r="B162" s="13"/>
      <c r="C162" s="15"/>
      <c r="D162" s="15"/>
      <c r="E162" s="15"/>
      <c r="F162" s="13"/>
      <c r="G162" s="13"/>
      <c r="H162" s="14"/>
      <c r="I162" s="13"/>
      <c r="J162" s="13"/>
      <c r="K162" s="13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2.75" customHeight="1" x14ac:dyDescent="0.25">
      <c r="B163" s="13"/>
      <c r="C163" s="15"/>
      <c r="D163" s="15"/>
      <c r="E163" s="15"/>
      <c r="F163" s="13"/>
      <c r="G163" s="13"/>
      <c r="H163" s="14"/>
      <c r="I163" s="13"/>
      <c r="J163" s="13"/>
      <c r="K163" s="13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2.75" customHeight="1" x14ac:dyDescent="0.25">
      <c r="B164" s="13"/>
      <c r="C164" s="15"/>
      <c r="D164" s="15"/>
      <c r="E164" s="15"/>
      <c r="F164" s="13"/>
      <c r="G164" s="13"/>
      <c r="H164" s="14"/>
      <c r="I164" s="13"/>
      <c r="J164" s="13"/>
      <c r="K164" s="13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2.75" customHeight="1" x14ac:dyDescent="0.25">
      <c r="B165" s="13"/>
      <c r="C165" s="15"/>
      <c r="D165" s="15"/>
      <c r="E165" s="15"/>
      <c r="F165" s="13"/>
      <c r="G165" s="13"/>
      <c r="H165" s="14"/>
      <c r="I165" s="13"/>
      <c r="J165" s="13"/>
      <c r="K165" s="13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2.75" customHeight="1" x14ac:dyDescent="0.25">
      <c r="B166" s="13"/>
      <c r="C166" s="15"/>
      <c r="D166" s="15"/>
      <c r="E166" s="15"/>
      <c r="F166" s="13"/>
      <c r="G166" s="13"/>
      <c r="H166" s="14"/>
      <c r="I166" s="13"/>
      <c r="J166" s="13"/>
      <c r="K166" s="13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2.75" customHeight="1" x14ac:dyDescent="0.25">
      <c r="B167" s="13"/>
      <c r="C167" s="15"/>
      <c r="D167" s="15"/>
      <c r="E167" s="15"/>
      <c r="F167" s="13"/>
      <c r="G167" s="13"/>
      <c r="H167" s="14"/>
      <c r="I167" s="13"/>
      <c r="J167" s="13"/>
      <c r="K167" s="13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2.75" customHeight="1" x14ac:dyDescent="0.25">
      <c r="B168" s="13"/>
      <c r="C168" s="15"/>
      <c r="D168" s="15"/>
      <c r="E168" s="15"/>
      <c r="F168" s="13"/>
      <c r="G168" s="13"/>
      <c r="H168" s="14"/>
      <c r="I168" s="13"/>
      <c r="J168" s="13"/>
      <c r="K168" s="13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2.75" customHeight="1" x14ac:dyDescent="0.25">
      <c r="B169" s="13"/>
      <c r="C169" s="15"/>
      <c r="D169" s="15"/>
      <c r="E169" s="15"/>
      <c r="F169" s="13"/>
      <c r="G169" s="13"/>
      <c r="H169" s="14"/>
      <c r="I169" s="13"/>
      <c r="J169" s="13"/>
      <c r="K169" s="13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2.75" customHeight="1" x14ac:dyDescent="0.25">
      <c r="B170" s="13"/>
      <c r="C170" s="15"/>
      <c r="D170" s="15"/>
      <c r="E170" s="15"/>
      <c r="F170" s="13"/>
      <c r="G170" s="13"/>
      <c r="H170" s="14"/>
      <c r="I170" s="13"/>
      <c r="J170" s="13"/>
      <c r="K170" s="1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2.75" customHeight="1" x14ac:dyDescent="0.25">
      <c r="B171" s="13"/>
      <c r="C171" s="15"/>
      <c r="D171" s="15"/>
      <c r="E171" s="15"/>
      <c r="F171" s="13"/>
      <c r="G171" s="13"/>
      <c r="H171" s="14"/>
      <c r="I171" s="13"/>
      <c r="J171" s="13"/>
      <c r="K171" s="1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2.75" customHeight="1" x14ac:dyDescent="0.25">
      <c r="B172" s="13"/>
      <c r="C172" s="15"/>
      <c r="D172" s="15"/>
      <c r="E172" s="15"/>
      <c r="F172" s="13"/>
      <c r="G172" s="13"/>
      <c r="H172" s="14"/>
      <c r="I172" s="13"/>
      <c r="J172" s="13"/>
      <c r="K172" s="1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2.75" customHeight="1" x14ac:dyDescent="0.25">
      <c r="B173" s="13"/>
      <c r="C173" s="15"/>
      <c r="D173" s="15"/>
      <c r="E173" s="15"/>
      <c r="F173" s="13"/>
      <c r="G173" s="13"/>
      <c r="H173" s="14"/>
      <c r="I173" s="13"/>
      <c r="J173" s="13"/>
      <c r="K173" s="1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2.75" customHeight="1" x14ac:dyDescent="0.25">
      <c r="B174" s="13"/>
      <c r="C174" s="15"/>
      <c r="D174" s="15"/>
      <c r="E174" s="15"/>
      <c r="F174" s="13"/>
      <c r="G174" s="13"/>
      <c r="H174" s="14"/>
      <c r="I174" s="13"/>
      <c r="J174" s="13"/>
      <c r="K174" s="1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2.75" customHeight="1" x14ac:dyDescent="0.25">
      <c r="B175" s="13"/>
      <c r="C175" s="15"/>
      <c r="D175" s="15"/>
      <c r="E175" s="15"/>
      <c r="F175" s="13"/>
      <c r="G175" s="13"/>
      <c r="H175" s="14"/>
      <c r="I175" s="13"/>
      <c r="J175" s="13"/>
      <c r="K175" s="1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2.75" customHeight="1" x14ac:dyDescent="0.25">
      <c r="B176" s="13"/>
      <c r="C176" s="15"/>
      <c r="D176" s="15"/>
      <c r="E176" s="15"/>
      <c r="F176" s="13"/>
      <c r="G176" s="13"/>
      <c r="H176" s="14"/>
      <c r="I176" s="13"/>
      <c r="J176" s="13"/>
      <c r="K176" s="1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2.75" customHeight="1" x14ac:dyDescent="0.25">
      <c r="B177" s="13"/>
      <c r="C177" s="15"/>
      <c r="D177" s="15"/>
      <c r="E177" s="15"/>
      <c r="F177" s="13"/>
      <c r="G177" s="13"/>
      <c r="H177" s="14"/>
      <c r="I177" s="13"/>
      <c r="J177" s="13"/>
      <c r="K177" s="1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2.75" customHeight="1" x14ac:dyDescent="0.25">
      <c r="B178" s="13"/>
      <c r="C178" s="15"/>
      <c r="D178" s="15"/>
      <c r="E178" s="15"/>
      <c r="F178" s="13"/>
      <c r="G178" s="13"/>
      <c r="H178" s="14"/>
      <c r="I178" s="13"/>
      <c r="J178" s="13"/>
      <c r="K178" s="1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2.75" customHeight="1" x14ac:dyDescent="0.25">
      <c r="B179" s="13"/>
      <c r="C179" s="15"/>
      <c r="D179" s="15"/>
      <c r="E179" s="15"/>
      <c r="F179" s="13"/>
      <c r="G179" s="13"/>
      <c r="H179" s="14"/>
      <c r="I179" s="13"/>
      <c r="J179" s="13"/>
      <c r="K179" s="13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2.75" customHeight="1" x14ac:dyDescent="0.25">
      <c r="B180" s="13"/>
      <c r="C180" s="15"/>
      <c r="D180" s="15"/>
      <c r="E180" s="15"/>
      <c r="F180" s="13"/>
      <c r="G180" s="13"/>
      <c r="H180" s="14"/>
      <c r="I180" s="13"/>
      <c r="J180" s="13"/>
      <c r="K180" s="1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2.75" customHeight="1" x14ac:dyDescent="0.25">
      <c r="B181" s="13"/>
      <c r="C181" s="15"/>
      <c r="D181" s="15"/>
      <c r="E181" s="15"/>
      <c r="F181" s="13"/>
      <c r="G181" s="13"/>
      <c r="H181" s="14"/>
      <c r="I181" s="13"/>
      <c r="J181" s="13"/>
      <c r="K181" s="1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2.75" customHeight="1" x14ac:dyDescent="0.25">
      <c r="B182" s="13"/>
      <c r="C182" s="15"/>
      <c r="D182" s="15"/>
      <c r="E182" s="15"/>
      <c r="F182" s="13"/>
      <c r="G182" s="13"/>
      <c r="H182" s="14"/>
      <c r="I182" s="13"/>
      <c r="J182" s="13"/>
      <c r="K182" s="1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2.75" customHeight="1" x14ac:dyDescent="0.25">
      <c r="B183" s="13"/>
      <c r="C183" s="15"/>
      <c r="D183" s="15"/>
      <c r="E183" s="15"/>
      <c r="F183" s="13"/>
      <c r="G183" s="13"/>
      <c r="H183" s="14"/>
      <c r="I183" s="13"/>
      <c r="J183" s="13"/>
      <c r="K183" s="1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2.75" customHeight="1" x14ac:dyDescent="0.25">
      <c r="B184" s="13"/>
      <c r="C184" s="15"/>
      <c r="D184" s="15"/>
      <c r="E184" s="15"/>
      <c r="F184" s="13"/>
      <c r="G184" s="13"/>
      <c r="H184" s="14"/>
      <c r="I184" s="13"/>
      <c r="J184" s="13"/>
      <c r="K184" s="1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2.75" customHeight="1" x14ac:dyDescent="0.25">
      <c r="B185" s="13"/>
      <c r="C185" s="15"/>
      <c r="D185" s="15"/>
      <c r="E185" s="15"/>
      <c r="F185" s="13"/>
      <c r="G185" s="13"/>
      <c r="H185" s="14"/>
      <c r="I185" s="13"/>
      <c r="J185" s="13"/>
      <c r="K185" s="1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2.75" customHeight="1" x14ac:dyDescent="0.25">
      <c r="B186" s="13"/>
      <c r="C186" s="15"/>
      <c r="D186" s="15"/>
      <c r="E186" s="15"/>
      <c r="F186" s="13"/>
      <c r="G186" s="13"/>
      <c r="H186" s="14"/>
      <c r="I186" s="13"/>
      <c r="J186" s="13"/>
      <c r="K186" s="1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2.75" customHeight="1" x14ac:dyDescent="0.25">
      <c r="B187" s="13"/>
      <c r="C187" s="15"/>
      <c r="D187" s="15"/>
      <c r="E187" s="15"/>
      <c r="F187" s="13"/>
      <c r="G187" s="13"/>
      <c r="H187" s="14"/>
      <c r="I187" s="13"/>
      <c r="J187" s="13"/>
      <c r="K187" s="13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2.75" customHeight="1" x14ac:dyDescent="0.25">
      <c r="B188" s="13"/>
      <c r="C188" s="15"/>
      <c r="D188" s="15"/>
      <c r="E188" s="15"/>
      <c r="F188" s="13"/>
      <c r="G188" s="13"/>
      <c r="H188" s="14"/>
      <c r="I188" s="13"/>
      <c r="J188" s="13"/>
      <c r="K188" s="1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2.75" customHeight="1" x14ac:dyDescent="0.25">
      <c r="B189" s="13"/>
      <c r="C189" s="15"/>
      <c r="D189" s="15"/>
      <c r="E189" s="15"/>
      <c r="F189" s="13"/>
      <c r="G189" s="13"/>
      <c r="H189" s="14"/>
      <c r="I189" s="13"/>
      <c r="J189" s="13"/>
      <c r="K189" s="1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2.75" customHeight="1" x14ac:dyDescent="0.25">
      <c r="B190" s="13"/>
      <c r="C190" s="15"/>
      <c r="D190" s="15"/>
      <c r="E190" s="15"/>
      <c r="F190" s="13"/>
      <c r="G190" s="13"/>
      <c r="H190" s="14"/>
      <c r="I190" s="13"/>
      <c r="J190" s="13"/>
      <c r="K190" s="13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2.75" customHeight="1" x14ac:dyDescent="0.25">
      <c r="B191" s="13"/>
      <c r="C191" s="15"/>
      <c r="D191" s="15"/>
      <c r="E191" s="15"/>
      <c r="F191" s="13"/>
      <c r="G191" s="13"/>
      <c r="H191" s="14"/>
      <c r="I191" s="13"/>
      <c r="J191" s="13"/>
      <c r="K191" s="1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2.75" customHeight="1" x14ac:dyDescent="0.25">
      <c r="B192" s="13"/>
      <c r="C192" s="15"/>
      <c r="D192" s="15"/>
      <c r="E192" s="15"/>
      <c r="F192" s="13"/>
      <c r="G192" s="13"/>
      <c r="H192" s="14"/>
      <c r="I192" s="13"/>
      <c r="J192" s="13"/>
      <c r="K192" s="1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2.75" customHeight="1" x14ac:dyDescent="0.25">
      <c r="B193" s="13"/>
      <c r="C193" s="15"/>
      <c r="D193" s="15"/>
      <c r="E193" s="15"/>
      <c r="F193" s="13"/>
      <c r="G193" s="13"/>
      <c r="H193" s="14"/>
      <c r="I193" s="13"/>
      <c r="J193" s="13"/>
      <c r="K193" s="1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2.75" customHeight="1" x14ac:dyDescent="0.25">
      <c r="B194" s="13"/>
      <c r="C194" s="15"/>
      <c r="D194" s="15"/>
      <c r="E194" s="15"/>
      <c r="F194" s="13"/>
      <c r="G194" s="13"/>
      <c r="H194" s="14"/>
      <c r="I194" s="13"/>
      <c r="J194" s="13"/>
      <c r="K194" s="1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2.75" customHeight="1" x14ac:dyDescent="0.25">
      <c r="B195" s="13"/>
      <c r="C195" s="15"/>
      <c r="D195" s="15"/>
      <c r="E195" s="15"/>
      <c r="F195" s="13"/>
      <c r="G195" s="13"/>
      <c r="H195" s="14"/>
      <c r="I195" s="13"/>
      <c r="J195" s="13"/>
      <c r="K195" s="1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2.75" customHeight="1" x14ac:dyDescent="0.25">
      <c r="B196" s="13"/>
      <c r="C196" s="15"/>
      <c r="D196" s="15"/>
      <c r="E196" s="15"/>
      <c r="F196" s="13"/>
      <c r="G196" s="13"/>
      <c r="H196" s="14"/>
      <c r="I196" s="13"/>
      <c r="J196" s="13"/>
      <c r="K196" s="1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2.75" customHeight="1" x14ac:dyDescent="0.25">
      <c r="B197" s="13"/>
      <c r="C197" s="15"/>
      <c r="D197" s="15"/>
      <c r="E197" s="15"/>
      <c r="F197" s="13"/>
      <c r="G197" s="13"/>
      <c r="H197" s="14"/>
      <c r="I197" s="13"/>
      <c r="J197" s="13"/>
      <c r="K197" s="1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2.75" customHeight="1" x14ac:dyDescent="0.25">
      <c r="B198" s="13"/>
      <c r="C198" s="15"/>
      <c r="D198" s="15"/>
      <c r="E198" s="15"/>
      <c r="F198" s="13"/>
      <c r="G198" s="13"/>
      <c r="H198" s="14"/>
      <c r="I198" s="13"/>
      <c r="J198" s="13"/>
      <c r="K198" s="1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2.75" customHeight="1" x14ac:dyDescent="0.25">
      <c r="B199" s="13"/>
      <c r="C199" s="15"/>
      <c r="D199" s="15"/>
      <c r="E199" s="15"/>
      <c r="F199" s="13"/>
      <c r="G199" s="13"/>
      <c r="H199" s="14"/>
      <c r="I199" s="13"/>
      <c r="J199" s="13"/>
      <c r="K199" s="1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2.75" customHeight="1" x14ac:dyDescent="0.25">
      <c r="B200" s="13"/>
      <c r="C200" s="15"/>
      <c r="D200" s="15"/>
      <c r="E200" s="15"/>
      <c r="F200" s="13"/>
      <c r="G200" s="13"/>
      <c r="H200" s="14"/>
      <c r="I200" s="13"/>
      <c r="J200" s="13"/>
      <c r="K200" s="13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2.75" customHeight="1" x14ac:dyDescent="0.25">
      <c r="B201" s="13"/>
      <c r="C201" s="15"/>
      <c r="D201" s="15"/>
      <c r="E201" s="15"/>
      <c r="F201" s="13"/>
      <c r="G201" s="13"/>
      <c r="H201" s="14"/>
      <c r="I201" s="13"/>
      <c r="J201" s="13"/>
      <c r="K201" s="1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2.75" customHeight="1" x14ac:dyDescent="0.25">
      <c r="B202" s="13"/>
      <c r="C202" s="15"/>
      <c r="D202" s="15"/>
      <c r="E202" s="15"/>
      <c r="F202" s="13"/>
      <c r="G202" s="13"/>
      <c r="H202" s="14"/>
      <c r="I202" s="13"/>
      <c r="J202" s="13"/>
      <c r="K202" s="1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2.75" customHeight="1" x14ac:dyDescent="0.25">
      <c r="B203" s="13"/>
      <c r="C203" s="15"/>
      <c r="D203" s="15"/>
      <c r="E203" s="15"/>
      <c r="F203" s="13"/>
      <c r="G203" s="13"/>
      <c r="H203" s="14"/>
      <c r="I203" s="13"/>
      <c r="J203" s="13"/>
      <c r="K203" s="1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2.75" customHeight="1" x14ac:dyDescent="0.25">
      <c r="B204" s="13"/>
      <c r="C204" s="15"/>
      <c r="D204" s="15"/>
      <c r="E204" s="15"/>
      <c r="F204" s="13"/>
      <c r="G204" s="13"/>
      <c r="H204" s="14"/>
      <c r="I204" s="13"/>
      <c r="J204" s="13"/>
      <c r="K204" s="1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2.75" customHeight="1" x14ac:dyDescent="0.25">
      <c r="B205" s="13"/>
      <c r="C205" s="15"/>
      <c r="D205" s="15"/>
      <c r="E205" s="15"/>
      <c r="F205" s="13"/>
      <c r="G205" s="13"/>
      <c r="H205" s="14"/>
      <c r="I205" s="13"/>
      <c r="J205" s="13"/>
      <c r="K205" s="13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2.75" customHeight="1" x14ac:dyDescent="0.25">
      <c r="B206" s="13"/>
      <c r="C206" s="15"/>
      <c r="D206" s="15"/>
      <c r="E206" s="15"/>
      <c r="F206" s="13"/>
      <c r="G206" s="13"/>
      <c r="H206" s="14"/>
      <c r="I206" s="13"/>
      <c r="J206" s="13"/>
      <c r="K206" s="1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2.75" customHeight="1" x14ac:dyDescent="0.25">
      <c r="B207" s="13"/>
      <c r="C207" s="15"/>
      <c r="D207" s="15"/>
      <c r="E207" s="15"/>
      <c r="F207" s="13"/>
      <c r="G207" s="13"/>
      <c r="H207" s="14"/>
      <c r="I207" s="13"/>
      <c r="J207" s="13"/>
      <c r="K207" s="1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2:33" ht="12.75" customHeight="1" x14ac:dyDescent="0.25">
      <c r="B208" s="13"/>
      <c r="C208" s="15"/>
      <c r="D208" s="15"/>
      <c r="E208" s="15"/>
      <c r="F208" s="13"/>
      <c r="G208" s="13"/>
      <c r="H208" s="14"/>
      <c r="I208" s="13"/>
      <c r="J208" s="13"/>
      <c r="K208" s="1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ht="12.75" customHeight="1" x14ac:dyDescent="0.25">
      <c r="B209" s="13"/>
      <c r="C209" s="15"/>
      <c r="D209" s="15"/>
      <c r="E209" s="15"/>
      <c r="F209" s="13"/>
      <c r="G209" s="13"/>
      <c r="H209" s="14"/>
      <c r="I209" s="13"/>
      <c r="J209" s="13"/>
      <c r="K209" s="13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ht="12.75" customHeight="1" x14ac:dyDescent="0.25">
      <c r="B210" s="13"/>
      <c r="C210" s="15"/>
      <c r="D210" s="15"/>
      <c r="E210" s="15"/>
      <c r="F210" s="13"/>
      <c r="G210" s="13"/>
      <c r="H210" s="14"/>
      <c r="I210" s="13"/>
      <c r="J210" s="13"/>
      <c r="K210" s="1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ht="12.75" customHeight="1" x14ac:dyDescent="0.25">
      <c r="B211" s="13"/>
      <c r="C211" s="15"/>
      <c r="D211" s="15"/>
      <c r="E211" s="15"/>
      <c r="F211" s="13"/>
      <c r="G211" s="13"/>
      <c r="H211" s="14"/>
      <c r="I211" s="13"/>
      <c r="J211" s="13"/>
      <c r="K211" s="13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2:33" ht="12.75" customHeight="1" x14ac:dyDescent="0.25">
      <c r="B212" s="13"/>
      <c r="C212" s="15"/>
      <c r="D212" s="15"/>
      <c r="E212" s="15"/>
      <c r="F212" s="13"/>
      <c r="G212" s="13"/>
      <c r="H212" s="14"/>
      <c r="I212" s="13"/>
      <c r="J212" s="13"/>
      <c r="K212" s="13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2:33" ht="12.75" customHeight="1" x14ac:dyDescent="0.25">
      <c r="B213" s="13"/>
      <c r="C213" s="15"/>
      <c r="D213" s="15"/>
      <c r="E213" s="15"/>
      <c r="F213" s="13"/>
      <c r="G213" s="13"/>
      <c r="H213" s="14"/>
      <c r="I213" s="13"/>
      <c r="J213" s="13"/>
      <c r="K213" s="1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2:33" ht="12.75" customHeight="1" x14ac:dyDescent="0.25">
      <c r="B214" s="13"/>
      <c r="C214" s="15"/>
      <c r="D214" s="15"/>
      <c r="E214" s="15"/>
      <c r="F214" s="13"/>
      <c r="G214" s="13"/>
      <c r="H214" s="14"/>
      <c r="I214" s="13"/>
      <c r="J214" s="13"/>
      <c r="K214" s="1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2:33" ht="12.75" customHeight="1" x14ac:dyDescent="0.25">
      <c r="B215" s="13"/>
      <c r="C215" s="15"/>
      <c r="D215" s="15"/>
      <c r="E215" s="15"/>
      <c r="F215" s="13"/>
      <c r="G215" s="13"/>
      <c r="H215" s="14"/>
      <c r="I215" s="13"/>
      <c r="J215" s="13"/>
      <c r="K215" s="1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2:33" ht="12.75" customHeight="1" x14ac:dyDescent="0.25">
      <c r="B216" s="13"/>
      <c r="C216" s="15"/>
      <c r="D216" s="15"/>
      <c r="E216" s="15"/>
      <c r="F216" s="13"/>
      <c r="G216" s="13"/>
      <c r="H216" s="14"/>
      <c r="I216" s="13"/>
      <c r="J216" s="13"/>
      <c r="K216" s="1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2:33" ht="12.75" customHeight="1" x14ac:dyDescent="0.25">
      <c r="B217" s="13"/>
      <c r="C217" s="15"/>
      <c r="D217" s="15"/>
      <c r="E217" s="15"/>
      <c r="F217" s="13"/>
      <c r="G217" s="13"/>
      <c r="H217" s="14"/>
      <c r="I217" s="13"/>
      <c r="J217" s="13"/>
      <c r="K217" s="1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2:33" ht="12.75" customHeight="1" x14ac:dyDescent="0.25">
      <c r="B218" s="13"/>
      <c r="C218" s="15"/>
      <c r="D218" s="15"/>
      <c r="E218" s="15"/>
      <c r="F218" s="13"/>
      <c r="G218" s="13"/>
      <c r="H218" s="14"/>
      <c r="I218" s="13"/>
      <c r="J218" s="13"/>
      <c r="K218" s="1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2:33" ht="12.75" customHeight="1" x14ac:dyDescent="0.25">
      <c r="B219" s="13"/>
      <c r="C219" s="15"/>
      <c r="D219" s="15"/>
      <c r="E219" s="15"/>
      <c r="F219" s="13"/>
      <c r="G219" s="13"/>
      <c r="H219" s="14"/>
      <c r="I219" s="13"/>
      <c r="J219" s="13"/>
      <c r="K219" s="1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2:33" ht="12.75" customHeight="1" x14ac:dyDescent="0.25">
      <c r="B220" s="13"/>
      <c r="C220" s="15"/>
      <c r="D220" s="15"/>
      <c r="E220" s="15"/>
      <c r="F220" s="13"/>
      <c r="G220" s="13"/>
      <c r="H220" s="14"/>
      <c r="I220" s="13"/>
      <c r="J220" s="13"/>
      <c r="K220" s="1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2:33" ht="12.75" customHeight="1" x14ac:dyDescent="0.25">
      <c r="B221" s="13"/>
      <c r="C221" s="15"/>
      <c r="D221" s="15"/>
      <c r="E221" s="15"/>
      <c r="F221" s="13"/>
      <c r="G221" s="13"/>
      <c r="H221" s="14"/>
      <c r="I221" s="13"/>
      <c r="J221" s="13"/>
      <c r="K221" s="1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2:33" ht="12.75" customHeight="1" x14ac:dyDescent="0.25">
      <c r="B222" s="13"/>
      <c r="C222" s="15"/>
      <c r="D222" s="15"/>
      <c r="E222" s="15"/>
      <c r="F222" s="13"/>
      <c r="G222" s="13"/>
      <c r="H222" s="14"/>
      <c r="I222" s="13"/>
      <c r="J222" s="13"/>
      <c r="K222" s="1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2:33" ht="12.75" customHeight="1" x14ac:dyDescent="0.25">
      <c r="B223" s="13"/>
      <c r="C223" s="15"/>
      <c r="D223" s="15"/>
      <c r="E223" s="15"/>
      <c r="F223" s="13"/>
      <c r="G223" s="13"/>
      <c r="H223" s="14"/>
      <c r="I223" s="13"/>
      <c r="J223" s="13"/>
      <c r="K223" s="1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2:33" ht="12.75" customHeight="1" x14ac:dyDescent="0.25">
      <c r="B224" s="13"/>
      <c r="C224" s="15"/>
      <c r="D224" s="15"/>
      <c r="E224" s="15"/>
      <c r="F224" s="13"/>
      <c r="G224" s="13"/>
      <c r="H224" s="14"/>
      <c r="I224" s="13"/>
      <c r="J224" s="13"/>
      <c r="K224" s="13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2:33" ht="12.75" customHeight="1" x14ac:dyDescent="0.25">
      <c r="B225" s="13"/>
      <c r="C225" s="15"/>
      <c r="D225" s="15"/>
      <c r="E225" s="15"/>
      <c r="F225" s="13"/>
      <c r="G225" s="13"/>
      <c r="H225" s="14"/>
      <c r="I225" s="13"/>
      <c r="J225" s="13"/>
      <c r="K225" s="13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2:33" ht="12.75" customHeight="1" x14ac:dyDescent="0.25">
      <c r="B226" s="13"/>
      <c r="C226" s="15"/>
      <c r="D226" s="15"/>
      <c r="E226" s="15"/>
      <c r="F226" s="13"/>
      <c r="G226" s="13"/>
      <c r="H226" s="14"/>
      <c r="I226" s="13"/>
      <c r="J226" s="13"/>
      <c r="K226" s="1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2:33" ht="12.75" customHeight="1" x14ac:dyDescent="0.25">
      <c r="B227" s="13"/>
      <c r="C227" s="15"/>
      <c r="D227" s="15"/>
      <c r="E227" s="15"/>
      <c r="F227" s="13"/>
      <c r="G227" s="13"/>
      <c r="H227" s="14"/>
      <c r="I227" s="13"/>
      <c r="J227" s="13"/>
      <c r="K227" s="1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2:33" ht="12.75" customHeight="1" x14ac:dyDescent="0.25">
      <c r="B228" s="13"/>
      <c r="C228" s="15"/>
      <c r="D228" s="15"/>
      <c r="E228" s="15"/>
      <c r="F228" s="13"/>
      <c r="G228" s="13"/>
      <c r="H228" s="14"/>
      <c r="I228" s="13"/>
      <c r="J228" s="13"/>
      <c r="K228" s="13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2:33" ht="12.75" customHeight="1" x14ac:dyDescent="0.25">
      <c r="B229" s="13"/>
      <c r="C229" s="15"/>
      <c r="D229" s="15"/>
      <c r="E229" s="15"/>
      <c r="F229" s="13"/>
      <c r="G229" s="13"/>
      <c r="H229" s="14"/>
      <c r="I229" s="13"/>
      <c r="J229" s="13"/>
      <c r="K229" s="1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2:33" ht="12.75" customHeight="1" x14ac:dyDescent="0.25">
      <c r="B230" s="13"/>
      <c r="C230" s="15"/>
      <c r="D230" s="15"/>
      <c r="E230" s="15"/>
      <c r="F230" s="13"/>
      <c r="G230" s="13"/>
      <c r="H230" s="14"/>
      <c r="I230" s="13"/>
      <c r="J230" s="13"/>
      <c r="K230" s="1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2:33" ht="12.75" customHeight="1" x14ac:dyDescent="0.25">
      <c r="B231" s="13"/>
      <c r="C231" s="15"/>
      <c r="D231" s="15"/>
      <c r="E231" s="15"/>
      <c r="F231" s="13"/>
      <c r="G231" s="13"/>
      <c r="H231" s="14"/>
      <c r="I231" s="13"/>
      <c r="J231" s="13"/>
      <c r="K231" s="1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2:33" ht="12.75" customHeight="1" x14ac:dyDescent="0.25">
      <c r="B232" s="13"/>
      <c r="C232" s="15"/>
      <c r="D232" s="15"/>
      <c r="E232" s="15"/>
      <c r="F232" s="13"/>
      <c r="G232" s="13"/>
      <c r="H232" s="14"/>
      <c r="I232" s="13"/>
      <c r="J232" s="13"/>
      <c r="K232" s="1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2:33" ht="12.75" customHeight="1" x14ac:dyDescent="0.25">
      <c r="B233" s="13"/>
      <c r="C233" s="15"/>
      <c r="D233" s="15"/>
      <c r="E233" s="15"/>
      <c r="F233" s="13"/>
      <c r="G233" s="13"/>
      <c r="H233" s="14"/>
      <c r="I233" s="13"/>
      <c r="J233" s="13"/>
      <c r="K233" s="1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2:33" ht="12.75" customHeight="1" x14ac:dyDescent="0.25">
      <c r="B234" s="13"/>
      <c r="C234" s="15"/>
      <c r="D234" s="15"/>
      <c r="E234" s="15"/>
      <c r="F234" s="13"/>
      <c r="G234" s="13"/>
      <c r="H234" s="14"/>
      <c r="I234" s="13"/>
      <c r="J234" s="13"/>
      <c r="K234" s="13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2:33" ht="12.75" customHeight="1" x14ac:dyDescent="0.25">
      <c r="B235" s="13"/>
      <c r="C235" s="15"/>
      <c r="D235" s="15"/>
      <c r="E235" s="15"/>
      <c r="F235" s="13"/>
      <c r="G235" s="13"/>
      <c r="H235" s="14"/>
      <c r="I235" s="13"/>
      <c r="J235" s="13"/>
      <c r="K235" s="1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2:33" ht="12.75" customHeight="1" x14ac:dyDescent="0.25">
      <c r="B236" s="13"/>
      <c r="C236" s="15"/>
      <c r="D236" s="15"/>
      <c r="E236" s="15"/>
      <c r="F236" s="13"/>
      <c r="G236" s="13"/>
      <c r="H236" s="14"/>
      <c r="I236" s="13"/>
      <c r="J236" s="13"/>
      <c r="K236" s="13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2:33" ht="12.75" customHeight="1" x14ac:dyDescent="0.25">
      <c r="B237" s="13"/>
      <c r="C237" s="15"/>
      <c r="D237" s="15"/>
      <c r="E237" s="15"/>
      <c r="F237" s="13"/>
      <c r="G237" s="13"/>
      <c r="H237" s="14"/>
      <c r="I237" s="13"/>
      <c r="J237" s="13"/>
      <c r="K237" s="13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2:33" ht="12.75" customHeight="1" x14ac:dyDescent="0.25">
      <c r="B238" s="13"/>
      <c r="C238" s="15"/>
      <c r="D238" s="15"/>
      <c r="E238" s="15"/>
      <c r="F238" s="13"/>
      <c r="G238" s="13"/>
      <c r="H238" s="14"/>
      <c r="I238" s="13"/>
      <c r="J238" s="13"/>
      <c r="K238" s="13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2:33" ht="12.75" customHeight="1" x14ac:dyDescent="0.25">
      <c r="B239" s="13"/>
      <c r="C239" s="15"/>
      <c r="D239" s="15"/>
      <c r="E239" s="15"/>
      <c r="F239" s="13"/>
      <c r="G239" s="13"/>
      <c r="H239" s="14"/>
      <c r="I239" s="13"/>
      <c r="J239" s="13"/>
      <c r="K239" s="13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2:33" ht="12.75" customHeight="1" x14ac:dyDescent="0.25">
      <c r="B240" s="13"/>
      <c r="C240" s="15"/>
      <c r="D240" s="15"/>
      <c r="E240" s="15"/>
      <c r="F240" s="13"/>
      <c r="G240" s="13"/>
      <c r="H240" s="14"/>
      <c r="I240" s="13"/>
      <c r="J240" s="13"/>
      <c r="K240" s="13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2:33" ht="12.75" customHeight="1" x14ac:dyDescent="0.25">
      <c r="B241" s="13"/>
      <c r="C241" s="15"/>
      <c r="D241" s="15"/>
      <c r="E241" s="15"/>
      <c r="F241" s="13"/>
      <c r="G241" s="13"/>
      <c r="H241" s="14"/>
      <c r="I241" s="13"/>
      <c r="J241" s="13"/>
      <c r="K241" s="13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2:33" ht="12.75" customHeight="1" x14ac:dyDescent="0.25">
      <c r="B242" s="13"/>
      <c r="C242" s="15"/>
      <c r="D242" s="15"/>
      <c r="E242" s="15"/>
      <c r="F242" s="13"/>
      <c r="G242" s="13"/>
      <c r="H242" s="14"/>
      <c r="I242" s="13"/>
      <c r="J242" s="13"/>
      <c r="K242" s="13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2:33" ht="12.75" customHeight="1" x14ac:dyDescent="0.25">
      <c r="B243" s="13"/>
      <c r="C243" s="15"/>
      <c r="D243" s="15"/>
      <c r="E243" s="15"/>
      <c r="F243" s="13"/>
      <c r="G243" s="13"/>
      <c r="H243" s="14"/>
      <c r="I243" s="13"/>
      <c r="J243" s="13"/>
      <c r="K243" s="13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2:33" ht="12.75" customHeight="1" x14ac:dyDescent="0.25">
      <c r="B244" s="13"/>
      <c r="C244" s="15"/>
      <c r="D244" s="15"/>
      <c r="E244" s="15"/>
      <c r="F244" s="13"/>
      <c r="G244" s="13"/>
      <c r="H244" s="14"/>
      <c r="I244" s="13"/>
      <c r="J244" s="13"/>
      <c r="K244" s="13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2:33" ht="12.75" customHeight="1" x14ac:dyDescent="0.25">
      <c r="B245" s="13"/>
      <c r="C245" s="15"/>
      <c r="D245" s="15"/>
      <c r="E245" s="15"/>
      <c r="F245" s="13"/>
      <c r="G245" s="13"/>
      <c r="H245" s="14"/>
      <c r="I245" s="13"/>
      <c r="J245" s="13"/>
      <c r="K245" s="13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2:33" ht="12.75" customHeight="1" x14ac:dyDescent="0.25">
      <c r="B246" s="13"/>
      <c r="C246" s="15"/>
      <c r="D246" s="15"/>
      <c r="E246" s="15"/>
      <c r="F246" s="13"/>
      <c r="G246" s="13"/>
      <c r="H246" s="14"/>
      <c r="I246" s="13"/>
      <c r="J246" s="13"/>
      <c r="K246" s="13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2:33" ht="12.75" customHeight="1" x14ac:dyDescent="0.25">
      <c r="B247" s="13"/>
      <c r="C247" s="15"/>
      <c r="D247" s="15"/>
      <c r="E247" s="15"/>
      <c r="F247" s="13"/>
      <c r="G247" s="13"/>
      <c r="H247" s="14"/>
      <c r="I247" s="13"/>
      <c r="J247" s="13"/>
      <c r="K247" s="13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2:33" ht="12.75" customHeight="1" x14ac:dyDescent="0.25">
      <c r="B248" s="13"/>
      <c r="C248" s="15"/>
      <c r="D248" s="15"/>
      <c r="E248" s="15"/>
      <c r="F248" s="13"/>
      <c r="G248" s="13"/>
      <c r="H248" s="14"/>
      <c r="I248" s="13"/>
      <c r="J248" s="13"/>
      <c r="K248" s="13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2:33" ht="12.75" customHeight="1" x14ac:dyDescent="0.25">
      <c r="B249" s="13"/>
      <c r="C249" s="15"/>
      <c r="D249" s="15"/>
      <c r="E249" s="15"/>
      <c r="F249" s="13"/>
      <c r="G249" s="13"/>
      <c r="H249" s="14"/>
      <c r="I249" s="13"/>
      <c r="J249" s="13"/>
      <c r="K249" s="13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2:33" ht="12.75" customHeight="1" x14ac:dyDescent="0.25">
      <c r="B250" s="13"/>
      <c r="C250" s="15"/>
      <c r="D250" s="15"/>
      <c r="E250" s="15"/>
      <c r="F250" s="13"/>
      <c r="G250" s="13"/>
      <c r="H250" s="14"/>
      <c r="I250" s="13"/>
      <c r="J250" s="13"/>
      <c r="K250" s="13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2:33" ht="12.75" customHeight="1" x14ac:dyDescent="0.25">
      <c r="B251" s="13"/>
      <c r="C251" s="15"/>
      <c r="D251" s="15"/>
      <c r="E251" s="15"/>
      <c r="F251" s="13"/>
      <c r="G251" s="13"/>
      <c r="H251" s="14"/>
      <c r="I251" s="13"/>
      <c r="J251" s="13"/>
      <c r="K251" s="13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2:33" ht="12.75" customHeight="1" x14ac:dyDescent="0.25">
      <c r="B252" s="13"/>
      <c r="C252" s="15"/>
      <c r="D252" s="15"/>
      <c r="E252" s="15"/>
      <c r="F252" s="13"/>
      <c r="G252" s="13"/>
      <c r="H252" s="14"/>
      <c r="I252" s="13"/>
      <c r="J252" s="13"/>
      <c r="K252" s="13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2:33" ht="12.75" customHeight="1" x14ac:dyDescent="0.25">
      <c r="B253" s="13"/>
      <c r="C253" s="15"/>
      <c r="D253" s="15"/>
      <c r="E253" s="15"/>
      <c r="F253" s="13"/>
      <c r="G253" s="13"/>
      <c r="H253" s="14"/>
      <c r="I253" s="13"/>
      <c r="J253" s="13"/>
      <c r="K253" s="13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2:33" ht="12.75" customHeight="1" x14ac:dyDescent="0.25">
      <c r="B254" s="13"/>
      <c r="C254" s="15"/>
      <c r="D254" s="15"/>
      <c r="E254" s="15"/>
      <c r="F254" s="13"/>
      <c r="G254" s="13"/>
      <c r="H254" s="14"/>
      <c r="I254" s="13"/>
      <c r="J254" s="13"/>
      <c r="K254" s="13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2:33" ht="12.75" customHeight="1" x14ac:dyDescent="0.25">
      <c r="B255" s="13"/>
      <c r="C255" s="15"/>
      <c r="D255" s="15"/>
      <c r="E255" s="15"/>
      <c r="F255" s="13"/>
      <c r="G255" s="13"/>
      <c r="H255" s="14"/>
      <c r="I255" s="13"/>
      <c r="J255" s="13"/>
      <c r="K255" s="13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2:33" ht="12.75" customHeight="1" x14ac:dyDescent="0.25">
      <c r="B256" s="13"/>
      <c r="C256" s="15"/>
      <c r="D256" s="15"/>
      <c r="E256" s="15"/>
      <c r="F256" s="13"/>
      <c r="G256" s="13"/>
      <c r="H256" s="14"/>
      <c r="I256" s="13"/>
      <c r="J256" s="13"/>
      <c r="K256" s="13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2:33" ht="12.75" customHeight="1" x14ac:dyDescent="0.25">
      <c r="B257" s="13"/>
      <c r="C257" s="15"/>
      <c r="D257" s="15"/>
      <c r="E257" s="15"/>
      <c r="F257" s="13"/>
      <c r="G257" s="13"/>
      <c r="H257" s="14"/>
      <c r="I257" s="13"/>
      <c r="J257" s="13"/>
      <c r="K257" s="1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2:33" ht="12.75" customHeight="1" x14ac:dyDescent="0.25">
      <c r="B258" s="13"/>
      <c r="C258" s="15"/>
      <c r="D258" s="15"/>
      <c r="E258" s="15"/>
      <c r="F258" s="13"/>
      <c r="G258" s="13"/>
      <c r="H258" s="14"/>
      <c r="I258" s="13"/>
      <c r="J258" s="13"/>
      <c r="K258" s="1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2:33" ht="12.75" customHeight="1" x14ac:dyDescent="0.25">
      <c r="B259" s="13"/>
      <c r="C259" s="15"/>
      <c r="D259" s="15"/>
      <c r="E259" s="15"/>
      <c r="F259" s="13"/>
      <c r="G259" s="13"/>
      <c r="H259" s="14"/>
      <c r="I259" s="13"/>
      <c r="J259" s="13"/>
      <c r="K259" s="13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2:33" ht="12.75" customHeight="1" x14ac:dyDescent="0.25">
      <c r="B260" s="13"/>
      <c r="C260" s="15"/>
      <c r="D260" s="15"/>
      <c r="E260" s="15"/>
      <c r="F260" s="13"/>
      <c r="G260" s="13"/>
      <c r="H260" s="14"/>
      <c r="I260" s="13"/>
      <c r="J260" s="13"/>
      <c r="K260" s="13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2:33" ht="12.75" customHeight="1" x14ac:dyDescent="0.25">
      <c r="B261" s="13"/>
      <c r="C261" s="15"/>
      <c r="D261" s="15"/>
      <c r="E261" s="15"/>
      <c r="F261" s="13"/>
      <c r="G261" s="13"/>
      <c r="H261" s="14"/>
      <c r="I261" s="13"/>
      <c r="J261" s="13"/>
      <c r="K261" s="13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2:33" ht="12.75" customHeight="1" x14ac:dyDescent="0.25">
      <c r="B262" s="13"/>
      <c r="C262" s="15"/>
      <c r="D262" s="15"/>
      <c r="E262" s="15"/>
      <c r="F262" s="13"/>
      <c r="G262" s="13"/>
      <c r="H262" s="14"/>
      <c r="I262" s="13"/>
      <c r="J262" s="13"/>
      <c r="K262" s="13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2:33" ht="12.75" customHeight="1" x14ac:dyDescent="0.25">
      <c r="B263" s="13"/>
      <c r="C263" s="15"/>
      <c r="D263" s="15"/>
      <c r="E263" s="15"/>
      <c r="F263" s="13"/>
      <c r="G263" s="13"/>
      <c r="H263" s="14"/>
      <c r="I263" s="13"/>
      <c r="J263" s="13"/>
      <c r="K263" s="1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2:33" ht="12.75" customHeight="1" x14ac:dyDescent="0.25">
      <c r="B264" s="13"/>
      <c r="C264" s="15"/>
      <c r="D264" s="15"/>
      <c r="E264" s="15"/>
      <c r="F264" s="13"/>
      <c r="G264" s="13"/>
      <c r="H264" s="14"/>
      <c r="I264" s="13"/>
      <c r="J264" s="13"/>
      <c r="K264" s="13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2:33" ht="12.75" customHeight="1" x14ac:dyDescent="0.25">
      <c r="B265" s="13"/>
      <c r="C265" s="15"/>
      <c r="D265" s="15"/>
      <c r="E265" s="15"/>
      <c r="F265" s="13"/>
      <c r="G265" s="13"/>
      <c r="H265" s="14"/>
      <c r="I265" s="13"/>
      <c r="J265" s="13"/>
      <c r="K265" s="13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2:33" ht="12.75" customHeight="1" x14ac:dyDescent="0.25">
      <c r="B266" s="13"/>
      <c r="C266" s="15"/>
      <c r="D266" s="15"/>
      <c r="E266" s="15"/>
      <c r="F266" s="13"/>
      <c r="G266" s="13"/>
      <c r="H266" s="14"/>
      <c r="I266" s="13"/>
      <c r="J266" s="13"/>
      <c r="K266" s="13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2:33" ht="12.75" customHeight="1" x14ac:dyDescent="0.25">
      <c r="B267" s="13"/>
      <c r="C267" s="15"/>
      <c r="D267" s="15"/>
      <c r="E267" s="15"/>
      <c r="F267" s="13"/>
      <c r="G267" s="13"/>
      <c r="H267" s="14"/>
      <c r="I267" s="13"/>
      <c r="J267" s="13"/>
      <c r="K267" s="13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2:33" ht="12.75" customHeight="1" x14ac:dyDescent="0.25">
      <c r="B268" s="13"/>
      <c r="C268" s="15"/>
      <c r="D268" s="15"/>
      <c r="E268" s="15"/>
      <c r="F268" s="13"/>
      <c r="G268" s="13"/>
      <c r="H268" s="14"/>
      <c r="I268" s="13"/>
      <c r="J268" s="13"/>
      <c r="K268" s="13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2:33" ht="12.75" customHeight="1" x14ac:dyDescent="0.25">
      <c r="B269" s="13"/>
      <c r="C269" s="15"/>
      <c r="D269" s="15"/>
      <c r="E269" s="15"/>
      <c r="F269" s="13"/>
      <c r="G269" s="13"/>
      <c r="H269" s="14"/>
      <c r="I269" s="13"/>
      <c r="J269" s="13"/>
      <c r="K269" s="13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2:33" ht="12.75" customHeight="1" x14ac:dyDescent="0.25">
      <c r="B270" s="13"/>
      <c r="C270" s="15"/>
      <c r="D270" s="15"/>
      <c r="E270" s="15"/>
      <c r="F270" s="13"/>
      <c r="G270" s="13"/>
      <c r="H270" s="14"/>
      <c r="I270" s="13"/>
      <c r="J270" s="13"/>
      <c r="K270" s="13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2:33" ht="15.75" customHeight="1" x14ac:dyDescent="0.25"/>
    <row r="272" spans="2:33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mergeCells count="20">
    <mergeCell ref="C9:D9"/>
    <mergeCell ref="B67:J67"/>
    <mergeCell ref="C10:D10"/>
    <mergeCell ref="C11:D11"/>
    <mergeCell ref="B2:K2"/>
    <mergeCell ref="B3:K3"/>
    <mergeCell ref="B4:K4"/>
    <mergeCell ref="B5:K5"/>
    <mergeCell ref="B7:K7"/>
    <mergeCell ref="B65:I65"/>
    <mergeCell ref="C12:D12"/>
    <mergeCell ref="C13:D13"/>
    <mergeCell ref="B20:K20"/>
    <mergeCell ref="B56:K56"/>
    <mergeCell ref="I18:J18"/>
    <mergeCell ref="B57:I57"/>
    <mergeCell ref="B58:I58"/>
    <mergeCell ref="B60:I60"/>
    <mergeCell ref="B62:I62"/>
    <mergeCell ref="B63:I63"/>
  </mergeCells>
  <pageMargins left="0.7" right="0.7" top="0.75" bottom="0.75" header="0.3" footer="0.3"/>
  <pageSetup paperSize="9" scale="5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425A-BECB-4B66-B747-43F6DAA5D1B3}">
  <sheetPr>
    <pageSetUpPr fitToPage="1"/>
  </sheetPr>
  <dimension ref="A1:AG965"/>
  <sheetViews>
    <sheetView showGridLines="0" tabSelected="1" topLeftCell="A15" zoomScale="70" zoomScaleNormal="70" workbookViewId="0">
      <selection activeCell="Q26" sqref="Q26"/>
    </sheetView>
  </sheetViews>
  <sheetFormatPr defaultColWidth="12.5703125" defaultRowHeight="15" x14ac:dyDescent="0.25"/>
  <cols>
    <col min="1" max="1" width="58.140625" customWidth="1"/>
    <col min="2" max="2" width="17.42578125" customWidth="1"/>
    <col min="3" max="3" width="22.140625" customWidth="1"/>
    <col min="4" max="4" width="8.7109375" customWidth="1"/>
    <col min="5" max="5" width="11.7109375" customWidth="1"/>
    <col min="6" max="6" width="10.85546875" customWidth="1"/>
    <col min="7" max="7" width="12.7109375" customWidth="1"/>
    <col min="8" max="8" width="16.5703125" customWidth="1"/>
    <col min="9" max="10" width="12.7109375" customWidth="1"/>
    <col min="11" max="11" width="34.85546875" customWidth="1"/>
    <col min="12" max="33" width="11.42578125" customWidth="1"/>
  </cols>
  <sheetData>
    <row r="1" spans="1:31" ht="15.75" thickBot="1" x14ac:dyDescent="0.3"/>
    <row r="2" spans="1:31" ht="23.25" customHeight="1" x14ac:dyDescent="0.25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5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30.75" customHeight="1" x14ac:dyDescent="0.25">
      <c r="B3" s="156" t="s">
        <v>1</v>
      </c>
      <c r="C3" s="157"/>
      <c r="D3" s="157"/>
      <c r="E3" s="157"/>
      <c r="F3" s="157"/>
      <c r="G3" s="157"/>
      <c r="H3" s="157"/>
      <c r="I3" s="157"/>
      <c r="J3" s="157"/>
      <c r="K3" s="15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26.25" customHeight="1" x14ac:dyDescent="0.25">
      <c r="B4" s="159"/>
      <c r="C4" s="160"/>
      <c r="D4" s="160"/>
      <c r="E4" s="160"/>
      <c r="F4" s="160"/>
      <c r="G4" s="160"/>
      <c r="H4" s="160"/>
      <c r="I4" s="160"/>
      <c r="J4" s="160"/>
      <c r="K4" s="16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32.25" customHeight="1" thickBot="1" x14ac:dyDescent="0.3">
      <c r="B5" s="162" t="s">
        <v>2</v>
      </c>
      <c r="C5" s="163"/>
      <c r="D5" s="163"/>
      <c r="E5" s="163"/>
      <c r="F5" s="163"/>
      <c r="G5" s="163"/>
      <c r="H5" s="163"/>
      <c r="I5" s="163"/>
      <c r="J5" s="163"/>
      <c r="K5" s="16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2.75" customHeight="1" x14ac:dyDescent="0.25">
      <c r="B6" s="92"/>
      <c r="C6" s="9"/>
      <c r="D6" s="9"/>
      <c r="E6" s="9"/>
      <c r="F6" s="10"/>
      <c r="G6" s="10"/>
      <c r="H6" s="11"/>
      <c r="I6" s="10"/>
      <c r="J6" s="10"/>
      <c r="K6" s="9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2.75" customHeight="1" x14ac:dyDescent="0.25">
      <c r="B7" s="165" t="s">
        <v>3</v>
      </c>
      <c r="C7" s="144"/>
      <c r="D7" s="144"/>
      <c r="E7" s="144"/>
      <c r="F7" s="144"/>
      <c r="G7" s="144"/>
      <c r="H7" s="144"/>
      <c r="I7" s="144"/>
      <c r="J7" s="144"/>
      <c r="K7" s="16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2.75" customHeight="1" x14ac:dyDescent="0.25">
      <c r="B8" s="59"/>
      <c r="C8" s="60"/>
      <c r="D8" s="60"/>
      <c r="E8" s="61"/>
      <c r="F8" s="60"/>
      <c r="G8" s="60"/>
      <c r="H8" s="62"/>
      <c r="I8" s="60"/>
      <c r="J8" s="60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2.75" customHeight="1" x14ac:dyDescent="0.25">
      <c r="B9" s="94"/>
      <c r="C9" s="143" t="s">
        <v>33</v>
      </c>
      <c r="D9" s="144"/>
      <c r="E9" s="136"/>
      <c r="F9" s="133" t="s">
        <v>122</v>
      </c>
      <c r="G9" s="95"/>
      <c r="H9" s="62"/>
      <c r="I9" s="96"/>
      <c r="J9" s="96"/>
      <c r="K9" s="6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2.75" customHeight="1" x14ac:dyDescent="0.25">
      <c r="B10" s="59"/>
      <c r="C10" s="143" t="s">
        <v>34</v>
      </c>
      <c r="D10" s="144"/>
      <c r="E10" s="97"/>
      <c r="F10" s="133" t="s">
        <v>123</v>
      </c>
      <c r="G10" s="97"/>
      <c r="H10" s="62"/>
      <c r="I10" s="98"/>
      <c r="J10" s="98"/>
      <c r="K10" s="6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35.25" customHeight="1" x14ac:dyDescent="0.25">
      <c r="B11" s="99"/>
      <c r="C11" s="172" t="s">
        <v>4</v>
      </c>
      <c r="D11" s="173"/>
      <c r="E11" s="100"/>
      <c r="F11" s="133" t="s">
        <v>124</v>
      </c>
      <c r="G11" s="100"/>
      <c r="H11" s="101"/>
      <c r="I11" s="102"/>
      <c r="J11" s="102"/>
      <c r="K11" s="10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2.75" customHeight="1" x14ac:dyDescent="0.25">
      <c r="B12" s="59"/>
      <c r="C12" s="143" t="s">
        <v>5</v>
      </c>
      <c r="D12" s="144"/>
      <c r="F12" s="133" t="s">
        <v>125</v>
      </c>
      <c r="G12" s="104"/>
      <c r="H12" s="62"/>
      <c r="I12" s="105"/>
      <c r="J12" s="105"/>
      <c r="K12" s="6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2.75" customHeight="1" x14ac:dyDescent="0.25">
      <c r="B13" s="59"/>
      <c r="C13" s="143" t="s">
        <v>6</v>
      </c>
      <c r="D13" s="144"/>
      <c r="E13" s="134">
        <v>355.2</v>
      </c>
      <c r="F13" s="133" t="s">
        <v>126</v>
      </c>
      <c r="G13" s="106"/>
      <c r="H13" s="62"/>
      <c r="I13" s="107"/>
      <c r="J13" s="107"/>
      <c r="K13" s="6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2.75" customHeight="1" x14ac:dyDescent="0.25">
      <c r="B14" s="59"/>
      <c r="C14" s="61"/>
      <c r="D14" s="61"/>
      <c r="E14" s="61"/>
      <c r="F14" s="60"/>
      <c r="G14" s="60"/>
      <c r="H14" s="62"/>
      <c r="I14" s="60"/>
      <c r="J14" s="60"/>
      <c r="K14" s="6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2.75" customHeight="1" x14ac:dyDescent="0.25">
      <c r="A15" s="131" t="s">
        <v>114</v>
      </c>
      <c r="B15" s="65" t="s">
        <v>7</v>
      </c>
      <c r="C15" s="108"/>
      <c r="D15" s="109"/>
      <c r="E15" s="109"/>
      <c r="F15" s="13"/>
      <c r="G15" s="13"/>
      <c r="H15" s="14"/>
      <c r="I15" s="13"/>
      <c r="J15" s="13"/>
      <c r="K15" s="7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2.75" customHeight="1" x14ac:dyDescent="0.25">
      <c r="A16" s="131" t="s">
        <v>115</v>
      </c>
      <c r="B16" s="65" t="s">
        <v>9</v>
      </c>
      <c r="C16" s="110"/>
      <c r="D16" s="15"/>
      <c r="E16" s="15"/>
      <c r="F16" s="13"/>
      <c r="G16" s="13"/>
      <c r="H16" s="14"/>
      <c r="I16" s="13"/>
      <c r="J16" s="13"/>
      <c r="K16" s="7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12.75" customHeight="1" x14ac:dyDescent="0.25">
      <c r="A17" s="131" t="s">
        <v>116</v>
      </c>
      <c r="B17" s="111" t="s">
        <v>11</v>
      </c>
      <c r="C17" s="110"/>
      <c r="D17" s="15"/>
      <c r="E17" s="15"/>
      <c r="F17" s="13"/>
      <c r="G17" s="13"/>
      <c r="H17" s="14"/>
      <c r="I17" s="1" t="s">
        <v>8</v>
      </c>
      <c r="J17" s="2">
        <v>0.2</v>
      </c>
      <c r="K17" s="132" t="s">
        <v>118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2.75" customHeight="1" x14ac:dyDescent="0.25">
      <c r="A18" s="131" t="s">
        <v>117</v>
      </c>
      <c r="B18" s="65" t="s">
        <v>12</v>
      </c>
      <c r="C18" s="112"/>
      <c r="D18" s="113"/>
      <c r="E18" s="109"/>
      <c r="F18" s="13"/>
      <c r="G18" s="13"/>
      <c r="H18" s="14"/>
      <c r="I18" s="151" t="s">
        <v>10</v>
      </c>
      <c r="J18" s="152"/>
      <c r="K18" s="133" t="s">
        <v>119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2.75" customHeight="1" x14ac:dyDescent="0.25">
      <c r="B19" s="114"/>
      <c r="C19" s="16"/>
      <c r="D19" s="16"/>
      <c r="E19" s="16"/>
      <c r="F19" s="17"/>
      <c r="G19" s="17"/>
      <c r="H19" s="18"/>
      <c r="I19" s="17"/>
      <c r="J19" s="17"/>
      <c r="K19" s="11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2.75" customHeight="1" x14ac:dyDescent="0.25">
      <c r="B20" s="145" t="s">
        <v>35</v>
      </c>
      <c r="C20" s="146"/>
      <c r="D20" s="146"/>
      <c r="E20" s="146"/>
      <c r="F20" s="146"/>
      <c r="G20" s="146"/>
      <c r="H20" s="146"/>
      <c r="I20" s="146"/>
      <c r="J20" s="146"/>
      <c r="K20" s="14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14.75" customHeight="1" x14ac:dyDescent="0.25">
      <c r="B21" s="129" t="s">
        <v>105</v>
      </c>
      <c r="C21" s="130" t="s">
        <v>106</v>
      </c>
      <c r="D21" s="129" t="s">
        <v>107</v>
      </c>
      <c r="E21" s="129" t="s">
        <v>108</v>
      </c>
      <c r="F21" s="129" t="s">
        <v>109</v>
      </c>
      <c r="G21" s="129" t="s">
        <v>110</v>
      </c>
      <c r="H21" s="129" t="s">
        <v>121</v>
      </c>
      <c r="I21" s="129" t="s">
        <v>111</v>
      </c>
      <c r="J21" s="129" t="s">
        <v>112</v>
      </c>
      <c r="K21" s="129" t="s">
        <v>113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38.25" customHeight="1" x14ac:dyDescent="0.25">
      <c r="B22" s="116" t="s">
        <v>13</v>
      </c>
      <c r="C22" s="3" t="s">
        <v>14</v>
      </c>
      <c r="D22" s="3" t="s">
        <v>15</v>
      </c>
      <c r="E22" s="4" t="s">
        <v>16</v>
      </c>
      <c r="F22" s="4" t="s">
        <v>17</v>
      </c>
      <c r="G22" s="4" t="s">
        <v>18</v>
      </c>
      <c r="H22" s="5" t="s">
        <v>19</v>
      </c>
      <c r="I22" s="6" t="s">
        <v>20</v>
      </c>
      <c r="J22" s="7" t="s">
        <v>21</v>
      </c>
      <c r="K22" s="117" t="s">
        <v>22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5.75" customHeight="1" x14ac:dyDescent="0.25">
      <c r="B23" s="118" t="s">
        <v>36</v>
      </c>
      <c r="C23" s="19" t="s">
        <v>71</v>
      </c>
      <c r="D23" s="19"/>
      <c r="E23" s="20"/>
      <c r="F23" s="21"/>
      <c r="G23" s="22"/>
      <c r="H23" s="23"/>
      <c r="I23" s="21"/>
      <c r="J23" s="21"/>
      <c r="K23" s="11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8" customHeight="1" x14ac:dyDescent="0.25">
      <c r="B24" s="120" t="s">
        <v>37</v>
      </c>
      <c r="C24" s="25" t="s">
        <v>72</v>
      </c>
      <c r="D24" s="26" t="s">
        <v>70</v>
      </c>
      <c r="E24" s="26">
        <v>1</v>
      </c>
      <c r="F24" s="27">
        <v>1</v>
      </c>
      <c r="G24" s="28">
        <v>2</v>
      </c>
      <c r="H24" s="51">
        <v>1</v>
      </c>
      <c r="I24" s="53">
        <f t="shared" ref="I24:I29" si="0">H24*F24</f>
        <v>1</v>
      </c>
      <c r="J24" s="53">
        <f t="shared" ref="J24:J29" si="1">H24*G24</f>
        <v>2</v>
      </c>
      <c r="K24" s="121">
        <f t="shared" ref="K24:K29" si="2">I24+J24</f>
        <v>3</v>
      </c>
      <c r="L24" s="8"/>
      <c r="M24" s="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ht="19.5" customHeight="1" x14ac:dyDescent="0.25">
      <c r="B25" s="120" t="s">
        <v>38</v>
      </c>
      <c r="C25" s="25" t="s">
        <v>73</v>
      </c>
      <c r="D25" s="26" t="s">
        <v>104</v>
      </c>
      <c r="E25" s="26">
        <v>1</v>
      </c>
      <c r="F25" s="27">
        <v>8</v>
      </c>
      <c r="G25" s="28">
        <v>7</v>
      </c>
      <c r="H25" s="51">
        <v>1</v>
      </c>
      <c r="I25" s="53">
        <f t="shared" si="0"/>
        <v>8</v>
      </c>
      <c r="J25" s="53">
        <f t="shared" si="1"/>
        <v>7</v>
      </c>
      <c r="K25" s="121">
        <f t="shared" si="2"/>
        <v>15</v>
      </c>
      <c r="L25" s="8"/>
      <c r="M25" s="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17.25" customHeight="1" x14ac:dyDescent="0.25">
      <c r="B26" s="120" t="s">
        <v>39</v>
      </c>
      <c r="C26" s="25" t="s">
        <v>74</v>
      </c>
      <c r="D26" s="26" t="s">
        <v>70</v>
      </c>
      <c r="E26" s="26">
        <v>1</v>
      </c>
      <c r="F26" s="27">
        <v>3</v>
      </c>
      <c r="G26" s="28">
        <v>5</v>
      </c>
      <c r="H26" s="51">
        <v>1</v>
      </c>
      <c r="I26" s="53">
        <f t="shared" si="0"/>
        <v>3</v>
      </c>
      <c r="J26" s="53">
        <f t="shared" si="1"/>
        <v>5</v>
      </c>
      <c r="K26" s="121">
        <f t="shared" si="2"/>
        <v>8</v>
      </c>
      <c r="L26" s="8"/>
      <c r="M26" s="8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17.25" customHeight="1" x14ac:dyDescent="0.25">
      <c r="B27" s="120" t="s">
        <v>40</v>
      </c>
      <c r="C27" s="25" t="s">
        <v>75</v>
      </c>
      <c r="D27" s="26" t="s">
        <v>104</v>
      </c>
      <c r="E27" s="26">
        <v>1</v>
      </c>
      <c r="F27" s="27">
        <v>6</v>
      </c>
      <c r="G27" s="28">
        <v>10</v>
      </c>
      <c r="H27" s="51">
        <v>1</v>
      </c>
      <c r="I27" s="53">
        <f t="shared" si="0"/>
        <v>6</v>
      </c>
      <c r="J27" s="53">
        <f t="shared" si="1"/>
        <v>10</v>
      </c>
      <c r="K27" s="121">
        <f t="shared" si="2"/>
        <v>16</v>
      </c>
      <c r="L27" s="8"/>
      <c r="M27" s="8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ht="18.75" customHeight="1" x14ac:dyDescent="0.25">
      <c r="B28" s="120" t="s">
        <v>41</v>
      </c>
      <c r="C28" s="25" t="s">
        <v>76</v>
      </c>
      <c r="D28" s="26" t="s">
        <v>70</v>
      </c>
      <c r="E28" s="26">
        <v>1</v>
      </c>
      <c r="F28" s="27">
        <v>9</v>
      </c>
      <c r="G28" s="28">
        <v>4</v>
      </c>
      <c r="H28" s="51">
        <v>1</v>
      </c>
      <c r="I28" s="53">
        <f t="shared" si="0"/>
        <v>9</v>
      </c>
      <c r="J28" s="53">
        <f t="shared" si="1"/>
        <v>4</v>
      </c>
      <c r="K28" s="121">
        <f t="shared" si="2"/>
        <v>13</v>
      </c>
      <c r="L28" s="8"/>
      <c r="M28" s="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33.75" customHeight="1" x14ac:dyDescent="0.25">
      <c r="B29" s="120" t="s">
        <v>42</v>
      </c>
      <c r="C29" s="30" t="s">
        <v>77</v>
      </c>
      <c r="D29" s="26" t="s">
        <v>104</v>
      </c>
      <c r="E29" s="26">
        <v>1</v>
      </c>
      <c r="F29" s="27">
        <v>4</v>
      </c>
      <c r="G29" s="28">
        <v>5</v>
      </c>
      <c r="H29" s="51">
        <v>1</v>
      </c>
      <c r="I29" s="53">
        <f t="shared" si="0"/>
        <v>4</v>
      </c>
      <c r="J29" s="53">
        <f t="shared" si="1"/>
        <v>5</v>
      </c>
      <c r="K29" s="121">
        <f t="shared" si="2"/>
        <v>9</v>
      </c>
      <c r="L29" s="8"/>
      <c r="M29" s="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ht="18.75" customHeight="1" x14ac:dyDescent="0.25">
      <c r="B30" s="118" t="s">
        <v>43</v>
      </c>
      <c r="C30" s="31" t="s">
        <v>78</v>
      </c>
      <c r="D30" s="24"/>
      <c r="E30" s="32"/>
      <c r="F30" s="32"/>
      <c r="G30" s="33"/>
      <c r="H30" s="33"/>
      <c r="I30" s="33"/>
      <c r="J30" s="33"/>
      <c r="K30" s="122"/>
      <c r="L30" s="8"/>
      <c r="M30" s="8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8.75" customHeight="1" x14ac:dyDescent="0.25">
      <c r="B31" s="120" t="s">
        <v>44</v>
      </c>
      <c r="C31" s="34" t="s">
        <v>79</v>
      </c>
      <c r="D31" s="26" t="s">
        <v>70</v>
      </c>
      <c r="E31" s="26">
        <v>1</v>
      </c>
      <c r="F31" s="27">
        <v>4</v>
      </c>
      <c r="G31" s="28">
        <v>10</v>
      </c>
      <c r="H31" s="51">
        <v>1</v>
      </c>
      <c r="I31" s="53">
        <f t="shared" ref="I31:I39" si="3">H31*F31</f>
        <v>4</v>
      </c>
      <c r="J31" s="53">
        <f t="shared" ref="J31:J39" si="4">H31*G31</f>
        <v>10</v>
      </c>
      <c r="K31" s="121">
        <f t="shared" ref="K31:K39" si="5">I31+J31</f>
        <v>14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20.25" customHeight="1" x14ac:dyDescent="0.25">
      <c r="B32" s="120" t="s">
        <v>45</v>
      </c>
      <c r="C32" s="35" t="s">
        <v>80</v>
      </c>
      <c r="D32" s="26" t="s">
        <v>104</v>
      </c>
      <c r="E32" s="26">
        <v>1</v>
      </c>
      <c r="F32" s="27">
        <v>6</v>
      </c>
      <c r="G32" s="28">
        <v>6</v>
      </c>
      <c r="H32" s="51">
        <v>1</v>
      </c>
      <c r="I32" s="53">
        <f t="shared" si="3"/>
        <v>6</v>
      </c>
      <c r="J32" s="53">
        <f t="shared" si="4"/>
        <v>6</v>
      </c>
      <c r="K32" s="121">
        <f t="shared" si="5"/>
        <v>12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ht="18" customHeight="1" x14ac:dyDescent="0.25">
      <c r="B33" s="120" t="s">
        <v>46</v>
      </c>
      <c r="C33" s="34" t="s">
        <v>81</v>
      </c>
      <c r="D33" s="26" t="s">
        <v>70</v>
      </c>
      <c r="E33" s="26">
        <v>1</v>
      </c>
      <c r="F33" s="27">
        <v>2</v>
      </c>
      <c r="G33" s="28">
        <v>6</v>
      </c>
      <c r="H33" s="51">
        <v>1</v>
      </c>
      <c r="I33" s="53">
        <f t="shared" si="3"/>
        <v>2</v>
      </c>
      <c r="J33" s="53">
        <f t="shared" si="4"/>
        <v>6</v>
      </c>
      <c r="K33" s="121">
        <f t="shared" si="5"/>
        <v>8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ht="18.75" customHeight="1" x14ac:dyDescent="0.25">
      <c r="B34" s="120" t="s">
        <v>47</v>
      </c>
      <c r="C34" s="34" t="s">
        <v>82</v>
      </c>
      <c r="D34" s="26" t="s">
        <v>104</v>
      </c>
      <c r="E34" s="26">
        <v>1</v>
      </c>
      <c r="F34" s="27">
        <v>1</v>
      </c>
      <c r="G34" s="28">
        <v>3</v>
      </c>
      <c r="H34" s="51">
        <v>1</v>
      </c>
      <c r="I34" s="53">
        <f t="shared" si="3"/>
        <v>1</v>
      </c>
      <c r="J34" s="53">
        <f t="shared" si="4"/>
        <v>3</v>
      </c>
      <c r="K34" s="121">
        <f t="shared" si="5"/>
        <v>4</v>
      </c>
      <c r="L34" s="8"/>
      <c r="M34" s="8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2:31" ht="17.25" customHeight="1" x14ac:dyDescent="0.25">
      <c r="B35" s="120" t="s">
        <v>48</v>
      </c>
      <c r="C35" s="35" t="s">
        <v>83</v>
      </c>
      <c r="D35" s="26" t="s">
        <v>70</v>
      </c>
      <c r="E35" s="26">
        <v>1</v>
      </c>
      <c r="F35" s="27">
        <v>3</v>
      </c>
      <c r="G35" s="28">
        <v>7</v>
      </c>
      <c r="H35" s="51">
        <v>1</v>
      </c>
      <c r="I35" s="53">
        <f t="shared" si="3"/>
        <v>3</v>
      </c>
      <c r="J35" s="53">
        <f t="shared" si="4"/>
        <v>7</v>
      </c>
      <c r="K35" s="121">
        <f t="shared" si="5"/>
        <v>10</v>
      </c>
      <c r="L35" s="8"/>
      <c r="M35" s="8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2:31" ht="18.75" customHeight="1" x14ac:dyDescent="0.25">
      <c r="B36" s="120" t="s">
        <v>49</v>
      </c>
      <c r="C36" s="35" t="s">
        <v>84</v>
      </c>
      <c r="D36" s="26" t="s">
        <v>104</v>
      </c>
      <c r="E36" s="26">
        <v>1</v>
      </c>
      <c r="F36" s="27">
        <v>8</v>
      </c>
      <c r="G36" s="28">
        <v>3</v>
      </c>
      <c r="H36" s="51">
        <v>1</v>
      </c>
      <c r="I36" s="53">
        <f t="shared" si="3"/>
        <v>8</v>
      </c>
      <c r="J36" s="53">
        <f t="shared" si="4"/>
        <v>3</v>
      </c>
      <c r="K36" s="121">
        <f t="shared" si="5"/>
        <v>11</v>
      </c>
      <c r="L36" s="8"/>
      <c r="M36" s="8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2:31" ht="17.25" customHeight="1" x14ac:dyDescent="0.25">
      <c r="B37" s="120" t="s">
        <v>50</v>
      </c>
      <c r="C37" s="34" t="s">
        <v>85</v>
      </c>
      <c r="D37" s="26" t="s">
        <v>70</v>
      </c>
      <c r="E37" s="26">
        <v>1</v>
      </c>
      <c r="F37" s="27">
        <v>7</v>
      </c>
      <c r="G37" s="28">
        <v>5</v>
      </c>
      <c r="H37" s="51">
        <v>1</v>
      </c>
      <c r="I37" s="53">
        <f t="shared" si="3"/>
        <v>7</v>
      </c>
      <c r="J37" s="53">
        <f t="shared" si="4"/>
        <v>5</v>
      </c>
      <c r="K37" s="121">
        <f t="shared" si="5"/>
        <v>12</v>
      </c>
      <c r="L37" s="8"/>
      <c r="M37" s="8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2:31" ht="19.5" customHeight="1" x14ac:dyDescent="0.25">
      <c r="B38" s="120" t="s">
        <v>51</v>
      </c>
      <c r="C38" s="35" t="s">
        <v>86</v>
      </c>
      <c r="D38" s="26" t="s">
        <v>104</v>
      </c>
      <c r="E38" s="26">
        <v>1</v>
      </c>
      <c r="F38" s="27">
        <v>10</v>
      </c>
      <c r="G38" s="28">
        <v>4</v>
      </c>
      <c r="H38" s="51">
        <v>1</v>
      </c>
      <c r="I38" s="53">
        <f t="shared" si="3"/>
        <v>10</v>
      </c>
      <c r="J38" s="53">
        <f t="shared" si="4"/>
        <v>4</v>
      </c>
      <c r="K38" s="121">
        <f t="shared" si="5"/>
        <v>14</v>
      </c>
      <c r="L38" s="8"/>
      <c r="M38" s="8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2:31" ht="18.75" customHeight="1" x14ac:dyDescent="0.25">
      <c r="B39" s="120" t="s">
        <v>52</v>
      </c>
      <c r="C39" s="35" t="s">
        <v>87</v>
      </c>
      <c r="D39" s="26" t="s">
        <v>70</v>
      </c>
      <c r="E39" s="26">
        <v>1</v>
      </c>
      <c r="F39" s="27">
        <v>7</v>
      </c>
      <c r="G39" s="28">
        <v>5</v>
      </c>
      <c r="H39" s="51">
        <v>1</v>
      </c>
      <c r="I39" s="53">
        <f t="shared" si="3"/>
        <v>7</v>
      </c>
      <c r="J39" s="53">
        <f t="shared" si="4"/>
        <v>5</v>
      </c>
      <c r="K39" s="121">
        <f t="shared" si="5"/>
        <v>12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ht="19.5" customHeight="1" x14ac:dyDescent="0.25">
      <c r="B40" s="118" t="s">
        <v>53</v>
      </c>
      <c r="C40" s="36" t="s">
        <v>88</v>
      </c>
      <c r="D40" s="37"/>
      <c r="E40" s="32"/>
      <c r="F40" s="32"/>
      <c r="G40" s="33"/>
      <c r="H40" s="33"/>
      <c r="I40" s="33"/>
      <c r="J40" s="33"/>
      <c r="K40" s="122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ht="21" customHeight="1" x14ac:dyDescent="0.25">
      <c r="B41" s="120" t="s">
        <v>54</v>
      </c>
      <c r="C41" s="35" t="s">
        <v>89</v>
      </c>
      <c r="D41" s="26" t="s">
        <v>70</v>
      </c>
      <c r="E41" s="26">
        <v>1</v>
      </c>
      <c r="F41" s="27">
        <v>5</v>
      </c>
      <c r="G41" s="28">
        <v>1</v>
      </c>
      <c r="H41" s="51">
        <v>1</v>
      </c>
      <c r="I41" s="53">
        <f t="shared" ref="I41:I54" si="6">H41*F41</f>
        <v>5</v>
      </c>
      <c r="J41" s="53">
        <f t="shared" ref="J41:J54" si="7">H41*G41</f>
        <v>1</v>
      </c>
      <c r="K41" s="121">
        <f t="shared" ref="K41:K54" si="8">I41+J41</f>
        <v>6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ht="20.25" customHeight="1" x14ac:dyDescent="0.25">
      <c r="B42" s="120" t="s">
        <v>55</v>
      </c>
      <c r="C42" s="35" t="s">
        <v>90</v>
      </c>
      <c r="D42" s="26" t="s">
        <v>104</v>
      </c>
      <c r="E42" s="26">
        <v>1</v>
      </c>
      <c r="F42" s="27">
        <v>3</v>
      </c>
      <c r="G42" s="28">
        <v>7</v>
      </c>
      <c r="H42" s="51">
        <v>1</v>
      </c>
      <c r="I42" s="53">
        <f t="shared" si="6"/>
        <v>3</v>
      </c>
      <c r="J42" s="53">
        <f t="shared" si="7"/>
        <v>7</v>
      </c>
      <c r="K42" s="121">
        <f t="shared" si="8"/>
        <v>10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ht="22.5" customHeight="1" x14ac:dyDescent="0.25">
      <c r="B43" s="120" t="s">
        <v>56</v>
      </c>
      <c r="C43" s="35" t="s">
        <v>91</v>
      </c>
      <c r="D43" s="26" t="s">
        <v>70</v>
      </c>
      <c r="E43" s="26">
        <v>1</v>
      </c>
      <c r="F43" s="27">
        <v>8</v>
      </c>
      <c r="G43" s="28">
        <v>3</v>
      </c>
      <c r="H43" s="51">
        <v>1</v>
      </c>
      <c r="I43" s="53">
        <f t="shared" si="6"/>
        <v>8</v>
      </c>
      <c r="J43" s="53">
        <f t="shared" si="7"/>
        <v>3</v>
      </c>
      <c r="K43" s="121">
        <f t="shared" si="8"/>
        <v>11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ht="24" customHeight="1" x14ac:dyDescent="0.25">
      <c r="B44" s="120" t="s">
        <v>57</v>
      </c>
      <c r="C44" s="35" t="s">
        <v>92</v>
      </c>
      <c r="D44" s="26" t="s">
        <v>104</v>
      </c>
      <c r="E44" s="26">
        <v>1</v>
      </c>
      <c r="F44" s="27">
        <v>2</v>
      </c>
      <c r="G44" s="28">
        <v>6</v>
      </c>
      <c r="H44" s="51">
        <v>1</v>
      </c>
      <c r="I44" s="53">
        <f t="shared" si="6"/>
        <v>2</v>
      </c>
      <c r="J44" s="53">
        <f t="shared" si="7"/>
        <v>6</v>
      </c>
      <c r="K44" s="121">
        <f t="shared" si="8"/>
        <v>8</v>
      </c>
      <c r="L44" s="8"/>
      <c r="M44" s="8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2:31" ht="30" customHeight="1" x14ac:dyDescent="0.25">
      <c r="B45" s="120" t="s">
        <v>58</v>
      </c>
      <c r="C45" s="38" t="s">
        <v>93</v>
      </c>
      <c r="D45" s="26" t="s">
        <v>70</v>
      </c>
      <c r="E45" s="26">
        <v>1</v>
      </c>
      <c r="F45" s="27">
        <v>1</v>
      </c>
      <c r="G45" s="28">
        <v>4</v>
      </c>
      <c r="H45" s="51">
        <v>1</v>
      </c>
      <c r="I45" s="53">
        <f t="shared" si="6"/>
        <v>1</v>
      </c>
      <c r="J45" s="53">
        <f t="shared" si="7"/>
        <v>4</v>
      </c>
      <c r="K45" s="121">
        <f t="shared" si="8"/>
        <v>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ht="22.5" customHeight="1" x14ac:dyDescent="0.25">
      <c r="B46" s="120" t="s">
        <v>59</v>
      </c>
      <c r="C46" s="38" t="s">
        <v>94</v>
      </c>
      <c r="D46" s="26" t="s">
        <v>104</v>
      </c>
      <c r="E46" s="26">
        <v>1</v>
      </c>
      <c r="F46" s="27">
        <v>4</v>
      </c>
      <c r="G46" s="28">
        <v>3</v>
      </c>
      <c r="H46" s="51">
        <v>1</v>
      </c>
      <c r="I46" s="53">
        <f t="shared" si="6"/>
        <v>4</v>
      </c>
      <c r="J46" s="53">
        <f t="shared" si="7"/>
        <v>3</v>
      </c>
      <c r="K46" s="121">
        <f t="shared" si="8"/>
        <v>7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ht="18" customHeight="1" x14ac:dyDescent="0.25">
      <c r="B47" s="120" t="s">
        <v>60</v>
      </c>
      <c r="C47" s="38" t="s">
        <v>95</v>
      </c>
      <c r="D47" s="26" t="s">
        <v>70</v>
      </c>
      <c r="E47" s="26">
        <v>1</v>
      </c>
      <c r="F47" s="27">
        <v>4</v>
      </c>
      <c r="G47" s="28">
        <v>9</v>
      </c>
      <c r="H47" s="51">
        <v>1</v>
      </c>
      <c r="I47" s="53">
        <f t="shared" si="6"/>
        <v>4</v>
      </c>
      <c r="J47" s="53">
        <f t="shared" si="7"/>
        <v>9</v>
      </c>
      <c r="K47" s="121">
        <f t="shared" si="8"/>
        <v>13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ht="18" customHeight="1" x14ac:dyDescent="0.25">
      <c r="B48" s="120" t="s">
        <v>61</v>
      </c>
      <c r="C48" s="38" t="s">
        <v>96</v>
      </c>
      <c r="D48" s="26" t="s">
        <v>104</v>
      </c>
      <c r="E48" s="26">
        <v>1</v>
      </c>
      <c r="F48" s="27">
        <v>4</v>
      </c>
      <c r="G48" s="28">
        <v>6</v>
      </c>
      <c r="H48" s="51">
        <v>1</v>
      </c>
      <c r="I48" s="53">
        <f t="shared" si="6"/>
        <v>4</v>
      </c>
      <c r="J48" s="53">
        <f t="shared" si="7"/>
        <v>6</v>
      </c>
      <c r="K48" s="121">
        <f t="shared" si="8"/>
        <v>10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3" ht="15.75" customHeight="1" x14ac:dyDescent="0.25">
      <c r="B49" s="120" t="s">
        <v>62</v>
      </c>
      <c r="C49" s="38" t="s">
        <v>97</v>
      </c>
      <c r="D49" s="26" t="s">
        <v>70</v>
      </c>
      <c r="E49" s="26">
        <v>1</v>
      </c>
      <c r="F49" s="27">
        <v>1</v>
      </c>
      <c r="G49" s="28">
        <v>3</v>
      </c>
      <c r="H49" s="51">
        <v>1</v>
      </c>
      <c r="I49" s="53">
        <f t="shared" si="6"/>
        <v>1</v>
      </c>
      <c r="J49" s="53">
        <f t="shared" si="7"/>
        <v>3</v>
      </c>
      <c r="K49" s="121">
        <f t="shared" si="8"/>
        <v>4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3" ht="13.5" customHeight="1" x14ac:dyDescent="0.25">
      <c r="B50" s="120" t="s">
        <v>63</v>
      </c>
      <c r="C50" s="38" t="s">
        <v>98</v>
      </c>
      <c r="D50" s="26" t="s">
        <v>104</v>
      </c>
      <c r="E50" s="26">
        <v>1</v>
      </c>
      <c r="F50" s="27">
        <v>8</v>
      </c>
      <c r="G50" s="28">
        <v>8</v>
      </c>
      <c r="H50" s="51">
        <v>1</v>
      </c>
      <c r="I50" s="53">
        <f t="shared" si="6"/>
        <v>8</v>
      </c>
      <c r="J50" s="53">
        <f t="shared" si="7"/>
        <v>8</v>
      </c>
      <c r="K50" s="121">
        <f t="shared" si="8"/>
        <v>16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3" ht="18" customHeight="1" x14ac:dyDescent="0.25">
      <c r="B51" s="120" t="s">
        <v>64</v>
      </c>
      <c r="C51" s="38" t="s">
        <v>99</v>
      </c>
      <c r="D51" s="26" t="s">
        <v>70</v>
      </c>
      <c r="E51" s="26">
        <v>1</v>
      </c>
      <c r="F51" s="27">
        <v>7</v>
      </c>
      <c r="G51" s="28">
        <v>7</v>
      </c>
      <c r="H51" s="51">
        <v>1</v>
      </c>
      <c r="I51" s="53">
        <f t="shared" si="6"/>
        <v>7</v>
      </c>
      <c r="J51" s="53">
        <f t="shared" si="7"/>
        <v>7</v>
      </c>
      <c r="K51" s="121">
        <f t="shared" si="8"/>
        <v>14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3" ht="21" customHeight="1" x14ac:dyDescent="0.25">
      <c r="B52" s="120" t="s">
        <v>65</v>
      </c>
      <c r="C52" s="38" t="s">
        <v>100</v>
      </c>
      <c r="D52" s="26" t="s">
        <v>104</v>
      </c>
      <c r="E52" s="26">
        <v>1</v>
      </c>
      <c r="F52" s="27">
        <v>3</v>
      </c>
      <c r="G52" s="28">
        <v>2</v>
      </c>
      <c r="H52" s="51">
        <v>1</v>
      </c>
      <c r="I52" s="53">
        <f t="shared" si="6"/>
        <v>3</v>
      </c>
      <c r="J52" s="53">
        <f t="shared" si="7"/>
        <v>2</v>
      </c>
      <c r="K52" s="121">
        <f t="shared" si="8"/>
        <v>5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3" ht="20.25" customHeight="1" x14ac:dyDescent="0.25">
      <c r="B53" s="120" t="s">
        <v>66</v>
      </c>
      <c r="C53" s="38" t="s">
        <v>101</v>
      </c>
      <c r="D53" s="26" t="s">
        <v>70</v>
      </c>
      <c r="E53" s="26">
        <v>1</v>
      </c>
      <c r="F53" s="27">
        <v>5</v>
      </c>
      <c r="G53" s="28">
        <v>1</v>
      </c>
      <c r="H53" s="51">
        <v>1</v>
      </c>
      <c r="I53" s="53">
        <f t="shared" si="6"/>
        <v>5</v>
      </c>
      <c r="J53" s="53">
        <f t="shared" si="7"/>
        <v>1</v>
      </c>
      <c r="K53" s="121">
        <f t="shared" si="8"/>
        <v>6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3" ht="17.25" customHeight="1" x14ac:dyDescent="0.25">
      <c r="B54" s="120" t="s">
        <v>67</v>
      </c>
      <c r="C54" s="38" t="s">
        <v>102</v>
      </c>
      <c r="D54" s="26" t="s">
        <v>104</v>
      </c>
      <c r="E54" s="26">
        <v>1</v>
      </c>
      <c r="F54" s="27">
        <v>2</v>
      </c>
      <c r="G54" s="28">
        <v>6</v>
      </c>
      <c r="H54" s="51">
        <v>1</v>
      </c>
      <c r="I54" s="53">
        <f t="shared" si="6"/>
        <v>2</v>
      </c>
      <c r="J54" s="53">
        <f t="shared" si="7"/>
        <v>6</v>
      </c>
      <c r="K54" s="121">
        <f t="shared" si="8"/>
        <v>8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3" ht="17.25" customHeight="1" x14ac:dyDescent="0.25">
      <c r="B55" s="123">
        <v>4</v>
      </c>
      <c r="C55" s="31" t="s">
        <v>68</v>
      </c>
      <c r="D55" s="37"/>
      <c r="E55" s="32"/>
      <c r="F55" s="32"/>
      <c r="G55" s="33"/>
      <c r="H55" s="40"/>
      <c r="I55" s="33"/>
      <c r="J55" s="33"/>
      <c r="K55" s="12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7.25" customHeight="1" thickBot="1" x14ac:dyDescent="0.3">
      <c r="A56" s="131" t="s">
        <v>120</v>
      </c>
      <c r="B56" s="120" t="s">
        <v>103</v>
      </c>
      <c r="C56" s="38" t="s">
        <v>69</v>
      </c>
      <c r="D56" s="26" t="s">
        <v>104</v>
      </c>
      <c r="E56" s="26">
        <v>1</v>
      </c>
      <c r="F56" s="27">
        <v>2</v>
      </c>
      <c r="G56" s="28">
        <v>10</v>
      </c>
      <c r="H56" s="52">
        <f>SUM(K23:K54)/SUM(F23:G55)</f>
        <v>1</v>
      </c>
      <c r="I56" s="53">
        <f>H56*F56</f>
        <v>2</v>
      </c>
      <c r="J56" s="53">
        <f>H56*G56</f>
        <v>10</v>
      </c>
      <c r="K56" s="124">
        <f>I56+J56</f>
        <v>12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14.25" customHeight="1" thickTop="1" thickBot="1" x14ac:dyDescent="0.3">
      <c r="B57" s="148"/>
      <c r="C57" s="149"/>
      <c r="D57" s="149"/>
      <c r="E57" s="149"/>
      <c r="F57" s="149"/>
      <c r="G57" s="149"/>
      <c r="H57" s="149"/>
      <c r="I57" s="149"/>
      <c r="J57" s="149"/>
      <c r="K57" s="150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13.5" customHeight="1" thickTop="1" x14ac:dyDescent="0.25">
      <c r="A58" s="171" t="s">
        <v>127</v>
      </c>
      <c r="B58" s="137" t="s">
        <v>23</v>
      </c>
      <c r="C58" s="138"/>
      <c r="D58" s="138"/>
      <c r="E58" s="138"/>
      <c r="F58" s="138"/>
      <c r="G58" s="138"/>
      <c r="H58" s="138"/>
      <c r="I58" s="139"/>
      <c r="J58" s="41"/>
      <c r="K58" s="125">
        <f>SUM(J23:J56)</f>
        <v>158</v>
      </c>
      <c r="L58" s="8"/>
      <c r="M58" s="8"/>
      <c r="N58" s="8"/>
      <c r="O58" s="39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ht="15.75" customHeight="1" x14ac:dyDescent="0.25">
      <c r="A59" s="171"/>
      <c r="B59" s="137" t="s">
        <v>24</v>
      </c>
      <c r="C59" s="138"/>
      <c r="D59" s="138"/>
      <c r="E59" s="138"/>
      <c r="F59" s="138"/>
      <c r="G59" s="138"/>
      <c r="H59" s="138"/>
      <c r="I59" s="139"/>
      <c r="J59" s="42"/>
      <c r="K59" s="126">
        <f>SUM(I23:I56)</f>
        <v>138</v>
      </c>
      <c r="L59" s="8"/>
      <c r="M59" s="13"/>
      <c r="N59" s="39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.5" customHeight="1" x14ac:dyDescent="0.25">
      <c r="A60" s="171"/>
      <c r="B60" s="57"/>
      <c r="C60" s="42"/>
      <c r="D60" s="42"/>
      <c r="E60" s="42"/>
      <c r="F60" s="42"/>
      <c r="G60" s="42"/>
      <c r="H60" s="43"/>
      <c r="I60" s="42"/>
      <c r="J60" s="44"/>
      <c r="K60" s="126"/>
      <c r="L60" s="8"/>
      <c r="M60" s="1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5.75" customHeight="1" x14ac:dyDescent="0.25">
      <c r="A61" s="171"/>
      <c r="B61" s="140" t="s">
        <v>25</v>
      </c>
      <c r="C61" s="138"/>
      <c r="D61" s="138"/>
      <c r="E61" s="138"/>
      <c r="F61" s="138"/>
      <c r="G61" s="138"/>
      <c r="H61" s="138"/>
      <c r="I61" s="139"/>
      <c r="J61" s="45">
        <f>J17</f>
        <v>0.2</v>
      </c>
      <c r="K61" s="127">
        <f>SUM(K57:K59)*J61</f>
        <v>59.2</v>
      </c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</row>
    <row r="62" spans="1:33" ht="13.5" customHeight="1" thickBot="1" x14ac:dyDescent="0.3">
      <c r="A62" s="171"/>
      <c r="B62" s="54" t="s">
        <v>26</v>
      </c>
      <c r="C62" s="42"/>
      <c r="D62" s="42"/>
      <c r="E62" s="42"/>
      <c r="F62" s="42"/>
      <c r="G62" s="42"/>
      <c r="H62" s="43"/>
      <c r="I62" s="42"/>
      <c r="J62" s="41"/>
      <c r="K62" s="55">
        <f>SUM(K58:K61)</f>
        <v>355.2</v>
      </c>
      <c r="L62" s="8"/>
      <c r="M62" s="1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4.25" customHeight="1" thickTop="1" thickBot="1" x14ac:dyDescent="0.3">
      <c r="A63" s="171"/>
      <c r="B63" s="141" t="s">
        <v>27</v>
      </c>
      <c r="C63" s="138"/>
      <c r="D63" s="138"/>
      <c r="E63" s="138"/>
      <c r="F63" s="138"/>
      <c r="G63" s="138"/>
      <c r="H63" s="138"/>
      <c r="I63" s="138"/>
      <c r="J63" s="42"/>
      <c r="K63" s="56"/>
      <c r="L63" s="8"/>
      <c r="M63" s="1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 thickTop="1" x14ac:dyDescent="0.25">
      <c r="A64" s="171"/>
      <c r="B64" s="142" t="s">
        <v>28</v>
      </c>
      <c r="C64" s="138"/>
      <c r="D64" s="138"/>
      <c r="E64" s="138"/>
      <c r="F64" s="138"/>
      <c r="G64" s="138"/>
      <c r="H64" s="138"/>
      <c r="I64" s="139"/>
      <c r="J64" s="47"/>
      <c r="K64" s="58">
        <f>K62-K63</f>
        <v>355.2</v>
      </c>
      <c r="L64" s="48"/>
      <c r="M64" s="13"/>
      <c r="N64" s="4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6" customHeight="1" x14ac:dyDescent="0.25">
      <c r="A65" s="171"/>
      <c r="B65" s="59"/>
      <c r="C65" s="60"/>
      <c r="D65" s="60"/>
      <c r="E65" s="61"/>
      <c r="F65" s="60"/>
      <c r="G65" s="60"/>
      <c r="H65" s="62"/>
      <c r="I65" s="60"/>
      <c r="J65" s="60"/>
      <c r="K65" s="63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2.75" customHeight="1" x14ac:dyDescent="0.25">
      <c r="A66" s="171"/>
      <c r="B66" s="141" t="s">
        <v>29</v>
      </c>
      <c r="C66" s="138"/>
      <c r="D66" s="138"/>
      <c r="E66" s="138"/>
      <c r="F66" s="138"/>
      <c r="G66" s="138"/>
      <c r="H66" s="138"/>
      <c r="I66" s="138"/>
      <c r="J66" s="42"/>
      <c r="K66" s="64">
        <f>K59*(1+J61)</f>
        <v>165.6</v>
      </c>
      <c r="L66" s="8"/>
      <c r="M66" s="8"/>
      <c r="N66" s="49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12.75" customHeight="1" x14ac:dyDescent="0.25">
      <c r="A67" s="171"/>
      <c r="B67" s="59"/>
      <c r="C67" s="60"/>
      <c r="D67" s="60"/>
      <c r="E67" s="61"/>
      <c r="F67" s="60"/>
      <c r="G67" s="60"/>
      <c r="H67" s="62"/>
      <c r="I67" s="60"/>
      <c r="J67" s="60"/>
      <c r="K67" s="63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12.75" customHeight="1" thickBot="1" x14ac:dyDescent="0.3">
      <c r="A68" s="171"/>
      <c r="B68" s="167" t="s">
        <v>30</v>
      </c>
      <c r="C68" s="168"/>
      <c r="D68" s="168"/>
      <c r="E68" s="168"/>
      <c r="F68" s="168"/>
      <c r="G68" s="168"/>
      <c r="H68" s="168"/>
      <c r="I68" s="168"/>
      <c r="J68" s="169"/>
      <c r="K68" s="128">
        <f>K62/E13</f>
        <v>1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2.75" customHeight="1" x14ac:dyDescent="0.25">
      <c r="B69" s="87"/>
      <c r="C69" s="88"/>
      <c r="D69" s="88"/>
      <c r="E69" s="89"/>
      <c r="F69" s="88"/>
      <c r="G69" s="88"/>
      <c r="H69" s="90"/>
      <c r="I69" s="88"/>
      <c r="J69" s="88"/>
      <c r="K69" s="9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8" customHeight="1" x14ac:dyDescent="0.25">
      <c r="B70" s="65" t="s">
        <v>31</v>
      </c>
      <c r="C70" s="66"/>
      <c r="D70" s="67"/>
      <c r="E70" s="68"/>
      <c r="F70" s="67"/>
      <c r="G70" s="67"/>
      <c r="H70" s="69"/>
      <c r="I70" s="67"/>
      <c r="J70" s="67"/>
      <c r="K70" s="70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ht="12.75" customHeight="1" x14ac:dyDescent="0.25">
      <c r="B71" s="71" t="s">
        <v>32</v>
      </c>
      <c r="C71" s="13"/>
      <c r="D71" s="13"/>
      <c r="E71" s="15"/>
      <c r="F71" s="13"/>
      <c r="G71" s="13"/>
      <c r="H71" s="14"/>
      <c r="I71" s="13"/>
      <c r="J71" s="13"/>
      <c r="K71" s="7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ht="12.75" customHeight="1" x14ac:dyDescent="0.25">
      <c r="B72" s="73"/>
      <c r="C72" s="74"/>
      <c r="D72" s="74"/>
      <c r="E72" s="15"/>
      <c r="F72" s="13"/>
      <c r="G72" s="75"/>
      <c r="H72" s="14"/>
      <c r="I72" s="75"/>
      <c r="J72" s="75"/>
      <c r="K72" s="7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ht="12.75" customHeight="1" x14ac:dyDescent="0.25">
      <c r="B73" s="76"/>
      <c r="C73" s="13"/>
      <c r="D73" s="13"/>
      <c r="E73" s="15"/>
      <c r="F73" s="13"/>
      <c r="G73" s="13"/>
      <c r="H73" s="14"/>
      <c r="I73" s="13"/>
      <c r="J73" s="13"/>
      <c r="K73" s="7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:33" ht="15.75" customHeight="1" x14ac:dyDescent="0.25">
      <c r="B74" s="76"/>
      <c r="C74" s="15"/>
      <c r="D74" s="15"/>
      <c r="E74" s="15"/>
      <c r="F74" s="13"/>
      <c r="G74" s="13"/>
      <c r="H74" s="14"/>
      <c r="I74" s="13"/>
      <c r="J74" s="13"/>
      <c r="K74" s="72"/>
      <c r="L74" s="8"/>
      <c r="M74" s="50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ht="12.75" customHeight="1" x14ac:dyDescent="0.25">
      <c r="B75" s="76"/>
      <c r="C75" s="77"/>
      <c r="D75" s="77"/>
      <c r="E75" s="15"/>
      <c r="F75" s="13"/>
      <c r="G75" s="13"/>
      <c r="H75" s="14"/>
      <c r="I75" s="13"/>
      <c r="J75" s="13"/>
      <c r="K75" s="7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:33" ht="12.75" customHeight="1" x14ac:dyDescent="0.25">
      <c r="B76" s="76"/>
      <c r="C76" s="77"/>
      <c r="D76" s="77"/>
      <c r="E76" s="15"/>
      <c r="F76" s="13"/>
      <c r="G76" s="78"/>
      <c r="H76" s="79"/>
      <c r="I76" s="13"/>
      <c r="J76" s="13"/>
      <c r="K76" s="7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ht="12.75" customHeight="1" x14ac:dyDescent="0.25">
      <c r="B77" s="76"/>
      <c r="C77" s="77"/>
      <c r="D77" s="77"/>
      <c r="E77" s="15"/>
      <c r="F77" s="13"/>
      <c r="G77" s="78"/>
      <c r="H77" s="79"/>
      <c r="I77" s="13"/>
      <c r="J77" s="13"/>
      <c r="K77" s="7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18" customHeight="1" thickBot="1" x14ac:dyDescent="0.3">
      <c r="B78" s="80"/>
      <c r="C78" s="81"/>
      <c r="D78" s="82"/>
      <c r="E78" s="82"/>
      <c r="F78" s="83"/>
      <c r="G78" s="84"/>
      <c r="H78" s="85"/>
      <c r="I78" s="83"/>
      <c r="J78" s="83"/>
      <c r="K78" s="86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ht="12.75" customHeight="1" x14ac:dyDescent="0.25">
      <c r="B79" s="13"/>
      <c r="C79" s="15"/>
      <c r="D79" s="15"/>
      <c r="E79" s="15"/>
      <c r="F79" s="13"/>
      <c r="G79" s="13"/>
      <c r="H79" s="14"/>
      <c r="I79" s="13"/>
      <c r="J79" s="13"/>
      <c r="K79" s="13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ht="12.75" customHeight="1" x14ac:dyDescent="0.25">
      <c r="B80" s="13"/>
      <c r="C80" s="15"/>
      <c r="D80" s="15"/>
      <c r="E80" s="15"/>
      <c r="F80" s="13"/>
      <c r="G80" s="13"/>
      <c r="H80" s="14"/>
      <c r="I80" s="13"/>
      <c r="J80" s="13"/>
      <c r="K80" s="13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2:33" ht="12.75" customHeight="1" x14ac:dyDescent="0.25">
      <c r="B81" s="13"/>
      <c r="C81" s="15"/>
      <c r="D81" s="15"/>
      <c r="E81" s="15"/>
      <c r="F81" s="13"/>
      <c r="G81" s="13"/>
      <c r="H81" s="14"/>
      <c r="I81" s="13"/>
      <c r="J81" s="13"/>
      <c r="K81" s="13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2:33" ht="12.75" customHeight="1" x14ac:dyDescent="0.25">
      <c r="B82" s="13"/>
      <c r="C82" s="15"/>
      <c r="D82" s="15"/>
      <c r="E82" s="15"/>
      <c r="F82" s="13"/>
      <c r="G82" s="13"/>
      <c r="H82" s="14"/>
      <c r="I82" s="13"/>
      <c r="J82" s="13"/>
      <c r="K82" s="13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2.75" customHeight="1" x14ac:dyDescent="0.25">
      <c r="B83" s="13"/>
      <c r="C83" s="15"/>
      <c r="D83" s="15"/>
      <c r="E83" s="15"/>
      <c r="F83" s="13"/>
      <c r="G83" s="13"/>
      <c r="H83" s="14"/>
      <c r="I83" s="13"/>
      <c r="J83" s="13"/>
      <c r="K83" s="13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2.75" customHeight="1" x14ac:dyDescent="0.25">
      <c r="B84" s="13"/>
      <c r="C84" s="15"/>
      <c r="D84" s="15"/>
      <c r="E84" s="15"/>
      <c r="F84" s="13"/>
      <c r="G84" s="13"/>
      <c r="H84" s="14"/>
      <c r="I84" s="13"/>
      <c r="J84" s="13"/>
      <c r="K84" s="13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2.75" customHeight="1" x14ac:dyDescent="0.25">
      <c r="B85" s="13"/>
      <c r="C85" s="15"/>
      <c r="D85" s="15"/>
      <c r="E85" s="15"/>
      <c r="F85" s="13"/>
      <c r="G85" s="13"/>
      <c r="H85" s="14"/>
      <c r="I85" s="13"/>
      <c r="J85" s="13"/>
      <c r="K85" s="13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2.75" customHeight="1" x14ac:dyDescent="0.25">
      <c r="B86" s="13"/>
      <c r="C86" s="15"/>
      <c r="D86" s="15"/>
      <c r="E86" s="15"/>
      <c r="F86" s="13"/>
      <c r="G86" s="13"/>
      <c r="H86" s="14"/>
      <c r="I86" s="13"/>
      <c r="J86" s="13"/>
      <c r="K86" s="13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2.75" customHeight="1" x14ac:dyDescent="0.25">
      <c r="B87" s="13"/>
      <c r="C87" s="15"/>
      <c r="D87" s="15"/>
      <c r="E87" s="15"/>
      <c r="F87" s="13"/>
      <c r="G87" s="13"/>
      <c r="H87" s="14"/>
      <c r="I87" s="13"/>
      <c r="J87" s="13"/>
      <c r="K87" s="13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2.75" customHeight="1" x14ac:dyDescent="0.25">
      <c r="B88" s="13"/>
      <c r="C88" s="15"/>
      <c r="D88" s="15"/>
      <c r="E88" s="15"/>
      <c r="F88" s="13"/>
      <c r="G88" s="13"/>
      <c r="H88" s="14"/>
      <c r="I88" s="13"/>
      <c r="J88" s="13"/>
      <c r="K88" s="13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2.75" customHeight="1" x14ac:dyDescent="0.25">
      <c r="B89" s="13"/>
      <c r="C89" s="15"/>
      <c r="D89" s="15"/>
      <c r="E89" s="15"/>
      <c r="F89" s="13"/>
      <c r="G89" s="13"/>
      <c r="H89" s="14"/>
      <c r="I89" s="13"/>
      <c r="J89" s="13"/>
      <c r="K89" s="13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2.75" customHeight="1" x14ac:dyDescent="0.25">
      <c r="B90" s="13"/>
      <c r="C90" s="15"/>
      <c r="D90" s="15"/>
      <c r="E90" s="15"/>
      <c r="F90" s="13"/>
      <c r="G90" s="13"/>
      <c r="H90" s="14"/>
      <c r="I90" s="13"/>
      <c r="J90" s="13"/>
      <c r="K90" s="13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2.75" customHeight="1" x14ac:dyDescent="0.25">
      <c r="B91" s="13"/>
      <c r="C91" s="15"/>
      <c r="D91" s="15"/>
      <c r="E91" s="15"/>
      <c r="F91" s="13"/>
      <c r="G91" s="13"/>
      <c r="H91" s="14"/>
      <c r="I91" s="13"/>
      <c r="J91" s="13"/>
      <c r="K91" s="13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2.75" customHeight="1" x14ac:dyDescent="0.25">
      <c r="B92" s="13"/>
      <c r="C92" s="15"/>
      <c r="D92" s="15"/>
      <c r="E92" s="15"/>
      <c r="F92" s="13"/>
      <c r="G92" s="13"/>
      <c r="H92" s="14"/>
      <c r="I92" s="13"/>
      <c r="J92" s="13"/>
      <c r="K92" s="13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2.75" customHeight="1" x14ac:dyDescent="0.25">
      <c r="B93" s="13"/>
      <c r="C93" s="15"/>
      <c r="D93" s="15"/>
      <c r="E93" s="15"/>
      <c r="F93" s="13"/>
      <c r="G93" s="13"/>
      <c r="H93" s="14"/>
      <c r="I93" s="13"/>
      <c r="J93" s="13"/>
      <c r="K93" s="13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2.75" customHeight="1" x14ac:dyDescent="0.25">
      <c r="B94" s="13"/>
      <c r="C94" s="15"/>
      <c r="D94" s="15"/>
      <c r="E94" s="15"/>
      <c r="F94" s="13"/>
      <c r="G94" s="13"/>
      <c r="H94" s="14"/>
      <c r="I94" s="13"/>
      <c r="J94" s="13"/>
      <c r="K94" s="13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2.75" customHeight="1" x14ac:dyDescent="0.25">
      <c r="B95" s="13"/>
      <c r="C95" s="15"/>
      <c r="D95" s="15"/>
      <c r="E95" s="15"/>
      <c r="F95" s="13"/>
      <c r="G95" s="13"/>
      <c r="H95" s="14"/>
      <c r="I95" s="13"/>
      <c r="J95" s="13"/>
      <c r="K95" s="13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2.75" customHeight="1" x14ac:dyDescent="0.25">
      <c r="B96" s="13"/>
      <c r="C96" s="15"/>
      <c r="D96" s="15"/>
      <c r="E96" s="15"/>
      <c r="F96" s="13"/>
      <c r="G96" s="13"/>
      <c r="H96" s="14"/>
      <c r="I96" s="13"/>
      <c r="J96" s="13"/>
      <c r="K96" s="13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2.75" customHeight="1" x14ac:dyDescent="0.25">
      <c r="B97" s="13"/>
      <c r="C97" s="15"/>
      <c r="D97" s="15"/>
      <c r="E97" s="15"/>
      <c r="F97" s="13"/>
      <c r="G97" s="13"/>
      <c r="H97" s="14"/>
      <c r="I97" s="13"/>
      <c r="J97" s="13"/>
      <c r="K97" s="13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2.75" customHeight="1" x14ac:dyDescent="0.25">
      <c r="B98" s="13"/>
      <c r="C98" s="15"/>
      <c r="D98" s="15"/>
      <c r="E98" s="15"/>
      <c r="F98" s="13"/>
      <c r="G98" s="13"/>
      <c r="H98" s="14"/>
      <c r="I98" s="13"/>
      <c r="J98" s="13"/>
      <c r="K98" s="1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2.75" customHeight="1" x14ac:dyDescent="0.25">
      <c r="B99" s="13"/>
      <c r="C99" s="15"/>
      <c r="D99" s="15"/>
      <c r="E99" s="15"/>
      <c r="F99" s="13"/>
      <c r="G99" s="13"/>
      <c r="H99" s="14"/>
      <c r="I99" s="13"/>
      <c r="J99" s="13"/>
      <c r="K99" s="13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2.75" customHeight="1" x14ac:dyDescent="0.25">
      <c r="B100" s="13"/>
      <c r="C100" s="15"/>
      <c r="D100" s="15"/>
      <c r="E100" s="15"/>
      <c r="F100" s="13"/>
      <c r="G100" s="13"/>
      <c r="H100" s="14"/>
      <c r="I100" s="13"/>
      <c r="J100" s="13"/>
      <c r="K100" s="13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2.75" customHeight="1" x14ac:dyDescent="0.25">
      <c r="B101" s="13"/>
      <c r="C101" s="15"/>
      <c r="D101" s="15"/>
      <c r="E101" s="15"/>
      <c r="F101" s="13"/>
      <c r="G101" s="13"/>
      <c r="H101" s="14"/>
      <c r="I101" s="13"/>
      <c r="J101" s="13"/>
      <c r="K101" s="13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2.75" customHeight="1" x14ac:dyDescent="0.25">
      <c r="B102" s="13"/>
      <c r="C102" s="15"/>
      <c r="D102" s="15"/>
      <c r="E102" s="15"/>
      <c r="F102" s="13"/>
      <c r="G102" s="13"/>
      <c r="H102" s="14"/>
      <c r="I102" s="13"/>
      <c r="J102" s="13"/>
      <c r="K102" s="13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2.75" customHeight="1" x14ac:dyDescent="0.25">
      <c r="B103" s="13"/>
      <c r="C103" s="15"/>
      <c r="D103" s="15"/>
      <c r="E103" s="15"/>
      <c r="F103" s="13"/>
      <c r="G103" s="13"/>
      <c r="H103" s="14"/>
      <c r="I103" s="13"/>
      <c r="J103" s="13"/>
      <c r="K103" s="13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2.75" customHeight="1" x14ac:dyDescent="0.25">
      <c r="B104" s="13"/>
      <c r="C104" s="15"/>
      <c r="D104" s="15"/>
      <c r="E104" s="15"/>
      <c r="F104" s="13"/>
      <c r="G104" s="13"/>
      <c r="H104" s="14"/>
      <c r="I104" s="13"/>
      <c r="J104" s="13"/>
      <c r="K104" s="13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2.75" customHeight="1" x14ac:dyDescent="0.25">
      <c r="B105" s="13"/>
      <c r="C105" s="15"/>
      <c r="D105" s="15"/>
      <c r="E105" s="15"/>
      <c r="F105" s="13"/>
      <c r="G105" s="13"/>
      <c r="H105" s="14"/>
      <c r="I105" s="13"/>
      <c r="J105" s="13"/>
      <c r="K105" s="13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2.75" customHeight="1" x14ac:dyDescent="0.25">
      <c r="B106" s="13"/>
      <c r="C106" s="15"/>
      <c r="D106" s="15"/>
      <c r="E106" s="15"/>
      <c r="F106" s="13"/>
      <c r="G106" s="13"/>
      <c r="H106" s="14"/>
      <c r="I106" s="13"/>
      <c r="J106" s="13"/>
      <c r="K106" s="13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2.75" customHeight="1" x14ac:dyDescent="0.25">
      <c r="B107" s="13"/>
      <c r="C107" s="15"/>
      <c r="D107" s="15"/>
      <c r="E107" s="15"/>
      <c r="F107" s="13"/>
      <c r="G107" s="13"/>
      <c r="H107" s="14"/>
      <c r="I107" s="13"/>
      <c r="J107" s="13"/>
      <c r="K107" s="13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2.75" customHeight="1" x14ac:dyDescent="0.25">
      <c r="B108" s="13"/>
      <c r="C108" s="15"/>
      <c r="D108" s="15"/>
      <c r="E108" s="15"/>
      <c r="F108" s="13"/>
      <c r="G108" s="13"/>
      <c r="H108" s="14"/>
      <c r="I108" s="13"/>
      <c r="J108" s="13"/>
      <c r="K108" s="13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2.75" customHeight="1" x14ac:dyDescent="0.25">
      <c r="B109" s="13"/>
      <c r="C109" s="15"/>
      <c r="D109" s="15"/>
      <c r="E109" s="15"/>
      <c r="F109" s="13"/>
      <c r="G109" s="13"/>
      <c r="H109" s="14"/>
      <c r="I109" s="13"/>
      <c r="J109" s="13"/>
      <c r="K109" s="13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2.75" customHeight="1" x14ac:dyDescent="0.25">
      <c r="B110" s="13"/>
      <c r="C110" s="15"/>
      <c r="D110" s="15"/>
      <c r="E110" s="15"/>
      <c r="F110" s="13"/>
      <c r="G110" s="13"/>
      <c r="H110" s="14"/>
      <c r="I110" s="13"/>
      <c r="J110" s="13"/>
      <c r="K110" s="13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2.75" customHeight="1" x14ac:dyDescent="0.25">
      <c r="B111" s="13"/>
      <c r="C111" s="15"/>
      <c r="D111" s="15"/>
      <c r="E111" s="15"/>
      <c r="F111" s="13"/>
      <c r="G111" s="13"/>
      <c r="H111" s="14"/>
      <c r="I111" s="13"/>
      <c r="J111" s="13"/>
      <c r="K111" s="13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2.75" customHeight="1" x14ac:dyDescent="0.25">
      <c r="B112" s="13"/>
      <c r="C112" s="15"/>
      <c r="D112" s="15"/>
      <c r="E112" s="15"/>
      <c r="F112" s="13"/>
      <c r="G112" s="13"/>
      <c r="H112" s="14"/>
      <c r="I112" s="13"/>
      <c r="J112" s="13"/>
      <c r="K112" s="13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2.75" customHeight="1" x14ac:dyDescent="0.25">
      <c r="B113" s="13"/>
      <c r="C113" s="15"/>
      <c r="D113" s="15"/>
      <c r="E113" s="15"/>
      <c r="F113" s="13"/>
      <c r="G113" s="13"/>
      <c r="H113" s="14"/>
      <c r="I113" s="13"/>
      <c r="J113" s="13"/>
      <c r="K113" s="13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2.75" customHeight="1" x14ac:dyDescent="0.25">
      <c r="B114" s="13"/>
      <c r="C114" s="15"/>
      <c r="D114" s="15"/>
      <c r="E114" s="15"/>
      <c r="F114" s="13"/>
      <c r="G114" s="13"/>
      <c r="H114" s="14"/>
      <c r="I114" s="13"/>
      <c r="J114" s="13"/>
      <c r="K114" s="13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2.75" customHeight="1" x14ac:dyDescent="0.25">
      <c r="B115" s="13"/>
      <c r="C115" s="15"/>
      <c r="D115" s="15"/>
      <c r="E115" s="15"/>
      <c r="F115" s="13"/>
      <c r="G115" s="13"/>
      <c r="H115" s="14"/>
      <c r="I115" s="13"/>
      <c r="J115" s="13"/>
      <c r="K115" s="13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2.75" customHeight="1" x14ac:dyDescent="0.25">
      <c r="B116" s="13"/>
      <c r="C116" s="15"/>
      <c r="D116" s="15"/>
      <c r="E116" s="15"/>
      <c r="F116" s="13"/>
      <c r="G116" s="13"/>
      <c r="H116" s="14"/>
      <c r="I116" s="13"/>
      <c r="J116" s="13"/>
      <c r="K116" s="13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2.75" customHeight="1" x14ac:dyDescent="0.25">
      <c r="B117" s="13"/>
      <c r="C117" s="15"/>
      <c r="D117" s="15"/>
      <c r="E117" s="15"/>
      <c r="F117" s="13"/>
      <c r="G117" s="13"/>
      <c r="H117" s="14"/>
      <c r="I117" s="13"/>
      <c r="J117" s="13"/>
      <c r="K117" s="13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2.75" customHeight="1" x14ac:dyDescent="0.25">
      <c r="B118" s="13"/>
      <c r="C118" s="15"/>
      <c r="D118" s="15"/>
      <c r="E118" s="15"/>
      <c r="F118" s="13"/>
      <c r="G118" s="13"/>
      <c r="H118" s="14"/>
      <c r="I118" s="13"/>
      <c r="J118" s="13"/>
      <c r="K118" s="13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2.75" customHeight="1" x14ac:dyDescent="0.25">
      <c r="B119" s="13"/>
      <c r="C119" s="15"/>
      <c r="D119" s="15"/>
      <c r="E119" s="15"/>
      <c r="F119" s="13"/>
      <c r="G119" s="13"/>
      <c r="H119" s="14"/>
      <c r="I119" s="13"/>
      <c r="J119" s="13"/>
      <c r="K119" s="13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2.75" customHeight="1" x14ac:dyDescent="0.25">
      <c r="B120" s="13"/>
      <c r="C120" s="15"/>
      <c r="D120" s="15"/>
      <c r="E120" s="15"/>
      <c r="F120" s="13"/>
      <c r="G120" s="13"/>
      <c r="H120" s="14"/>
      <c r="I120" s="13"/>
      <c r="J120" s="13"/>
      <c r="K120" s="13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2.75" customHeight="1" x14ac:dyDescent="0.25">
      <c r="B121" s="13"/>
      <c r="C121" s="15"/>
      <c r="D121" s="15"/>
      <c r="E121" s="15"/>
      <c r="F121" s="13"/>
      <c r="G121" s="13"/>
      <c r="H121" s="14"/>
      <c r="I121" s="13"/>
      <c r="J121" s="13"/>
      <c r="K121" s="13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2.75" customHeight="1" x14ac:dyDescent="0.25">
      <c r="B122" s="13"/>
      <c r="C122" s="15"/>
      <c r="D122" s="15"/>
      <c r="E122" s="15"/>
      <c r="F122" s="13"/>
      <c r="G122" s="13"/>
      <c r="H122" s="14"/>
      <c r="I122" s="13"/>
      <c r="J122" s="13"/>
      <c r="K122" s="13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2.75" customHeight="1" x14ac:dyDescent="0.25">
      <c r="B123" s="13"/>
      <c r="C123" s="15"/>
      <c r="D123" s="15"/>
      <c r="E123" s="15"/>
      <c r="F123" s="13"/>
      <c r="G123" s="13"/>
      <c r="H123" s="14"/>
      <c r="I123" s="13"/>
      <c r="J123" s="13"/>
      <c r="K123" s="13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2:33" ht="12.75" customHeight="1" x14ac:dyDescent="0.25">
      <c r="B124" s="13"/>
      <c r="C124" s="15"/>
      <c r="D124" s="15"/>
      <c r="E124" s="15"/>
      <c r="F124" s="13"/>
      <c r="G124" s="13"/>
      <c r="H124" s="14"/>
      <c r="I124" s="13"/>
      <c r="J124" s="13"/>
      <c r="K124" s="13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2:33" ht="12.75" customHeight="1" x14ac:dyDescent="0.25">
      <c r="B125" s="13"/>
      <c r="C125" s="15"/>
      <c r="D125" s="15"/>
      <c r="E125" s="15"/>
      <c r="F125" s="13"/>
      <c r="G125" s="13"/>
      <c r="H125" s="14"/>
      <c r="I125" s="13"/>
      <c r="J125" s="13"/>
      <c r="K125" s="13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2:33" ht="12.75" customHeight="1" x14ac:dyDescent="0.25">
      <c r="B126" s="13"/>
      <c r="C126" s="15"/>
      <c r="D126" s="15"/>
      <c r="E126" s="15"/>
      <c r="F126" s="13"/>
      <c r="G126" s="13"/>
      <c r="H126" s="14"/>
      <c r="I126" s="13"/>
      <c r="J126" s="13"/>
      <c r="K126" s="13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2:33" ht="12.75" customHeight="1" x14ac:dyDescent="0.25">
      <c r="B127" s="13"/>
      <c r="C127" s="15"/>
      <c r="D127" s="15"/>
      <c r="E127" s="15"/>
      <c r="F127" s="13"/>
      <c r="G127" s="13"/>
      <c r="H127" s="14"/>
      <c r="I127" s="13"/>
      <c r="J127" s="13"/>
      <c r="K127" s="13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2:33" ht="12.75" customHeight="1" x14ac:dyDescent="0.25">
      <c r="B128" s="13"/>
      <c r="C128" s="15"/>
      <c r="D128" s="15"/>
      <c r="E128" s="15"/>
      <c r="F128" s="13"/>
      <c r="G128" s="13"/>
      <c r="H128" s="14"/>
      <c r="I128" s="13"/>
      <c r="J128" s="13"/>
      <c r="K128" s="13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2:33" ht="12.75" customHeight="1" x14ac:dyDescent="0.25">
      <c r="B129" s="13"/>
      <c r="C129" s="15"/>
      <c r="D129" s="15"/>
      <c r="E129" s="15"/>
      <c r="F129" s="13"/>
      <c r="G129" s="13"/>
      <c r="H129" s="14"/>
      <c r="I129" s="13"/>
      <c r="J129" s="13"/>
      <c r="K129" s="13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2:33" ht="12.75" customHeight="1" x14ac:dyDescent="0.25">
      <c r="B130" s="13"/>
      <c r="C130" s="15"/>
      <c r="D130" s="15"/>
      <c r="E130" s="15"/>
      <c r="F130" s="13"/>
      <c r="G130" s="13"/>
      <c r="H130" s="14"/>
      <c r="I130" s="13"/>
      <c r="J130" s="13"/>
      <c r="K130" s="13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2:33" ht="12.75" customHeight="1" x14ac:dyDescent="0.25">
      <c r="B131" s="13"/>
      <c r="C131" s="15"/>
      <c r="D131" s="15"/>
      <c r="E131" s="15"/>
      <c r="F131" s="13"/>
      <c r="G131" s="13"/>
      <c r="H131" s="14"/>
      <c r="I131" s="13"/>
      <c r="J131" s="13"/>
      <c r="K131" s="13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2:33" ht="12.75" customHeight="1" x14ac:dyDescent="0.25">
      <c r="B132" s="13"/>
      <c r="C132" s="15"/>
      <c r="D132" s="15"/>
      <c r="E132" s="15"/>
      <c r="F132" s="13"/>
      <c r="G132" s="13"/>
      <c r="H132" s="14"/>
      <c r="I132" s="13"/>
      <c r="J132" s="13"/>
      <c r="K132" s="1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2:33" ht="12.75" customHeight="1" x14ac:dyDescent="0.25">
      <c r="B133" s="13"/>
      <c r="C133" s="15"/>
      <c r="D133" s="15"/>
      <c r="E133" s="15"/>
      <c r="F133" s="13"/>
      <c r="G133" s="13"/>
      <c r="H133" s="14"/>
      <c r="I133" s="13"/>
      <c r="J133" s="13"/>
      <c r="K133" s="13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t="12.75" customHeight="1" x14ac:dyDescent="0.25">
      <c r="B134" s="13"/>
      <c r="C134" s="15"/>
      <c r="D134" s="15"/>
      <c r="E134" s="15"/>
      <c r="F134" s="13"/>
      <c r="G134" s="13"/>
      <c r="H134" s="14"/>
      <c r="I134" s="13"/>
      <c r="J134" s="13"/>
      <c r="K134" s="1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t="12.75" customHeight="1" x14ac:dyDescent="0.25">
      <c r="B135" s="13"/>
      <c r="C135" s="15"/>
      <c r="D135" s="15"/>
      <c r="E135" s="15"/>
      <c r="F135" s="13"/>
      <c r="G135" s="13"/>
      <c r="H135" s="14"/>
      <c r="I135" s="13"/>
      <c r="J135" s="13"/>
      <c r="K135" s="13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t="12.75" customHeight="1" x14ac:dyDescent="0.25">
      <c r="B136" s="13"/>
      <c r="C136" s="15"/>
      <c r="D136" s="15"/>
      <c r="E136" s="15"/>
      <c r="F136" s="13"/>
      <c r="G136" s="13"/>
      <c r="H136" s="14"/>
      <c r="I136" s="13"/>
      <c r="J136" s="13"/>
      <c r="K136" s="13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t="12.75" customHeight="1" x14ac:dyDescent="0.25">
      <c r="B137" s="13"/>
      <c r="C137" s="15"/>
      <c r="D137" s="15"/>
      <c r="E137" s="15"/>
      <c r="F137" s="13"/>
      <c r="G137" s="13"/>
      <c r="H137" s="14"/>
      <c r="I137" s="13"/>
      <c r="J137" s="13"/>
      <c r="K137" s="13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t="12.75" customHeight="1" x14ac:dyDescent="0.25">
      <c r="B138" s="13"/>
      <c r="C138" s="15"/>
      <c r="D138" s="15"/>
      <c r="E138" s="15"/>
      <c r="F138" s="13"/>
      <c r="G138" s="13"/>
      <c r="H138" s="14"/>
      <c r="I138" s="13"/>
      <c r="J138" s="13"/>
      <c r="K138" s="13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t="12.75" customHeight="1" x14ac:dyDescent="0.25">
      <c r="B139" s="13"/>
      <c r="C139" s="15"/>
      <c r="D139" s="15"/>
      <c r="E139" s="15"/>
      <c r="F139" s="13"/>
      <c r="G139" s="13"/>
      <c r="H139" s="14"/>
      <c r="I139" s="13"/>
      <c r="J139" s="13"/>
      <c r="K139" s="13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t="12.75" customHeight="1" x14ac:dyDescent="0.25">
      <c r="B140" s="13"/>
      <c r="C140" s="15"/>
      <c r="D140" s="15"/>
      <c r="E140" s="15"/>
      <c r="F140" s="13"/>
      <c r="G140" s="13"/>
      <c r="H140" s="14"/>
      <c r="I140" s="13"/>
      <c r="J140" s="13"/>
      <c r="K140" s="1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t="12.75" customHeight="1" x14ac:dyDescent="0.25">
      <c r="B141" s="13"/>
      <c r="C141" s="15"/>
      <c r="D141" s="15"/>
      <c r="E141" s="15"/>
      <c r="F141" s="13"/>
      <c r="G141" s="13"/>
      <c r="H141" s="14"/>
      <c r="I141" s="13"/>
      <c r="J141" s="13"/>
      <c r="K141" s="13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t="12.75" customHeight="1" x14ac:dyDescent="0.25">
      <c r="B142" s="13"/>
      <c r="C142" s="15"/>
      <c r="D142" s="15"/>
      <c r="E142" s="15"/>
      <c r="F142" s="13"/>
      <c r="G142" s="13"/>
      <c r="H142" s="14"/>
      <c r="I142" s="13"/>
      <c r="J142" s="13"/>
      <c r="K142" s="13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t="12.75" customHeight="1" x14ac:dyDescent="0.25">
      <c r="B143" s="13"/>
      <c r="C143" s="15"/>
      <c r="D143" s="15"/>
      <c r="E143" s="15"/>
      <c r="F143" s="13"/>
      <c r="G143" s="13"/>
      <c r="H143" s="14"/>
      <c r="I143" s="13"/>
      <c r="J143" s="13"/>
      <c r="K143" s="13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t="12.75" customHeight="1" x14ac:dyDescent="0.25">
      <c r="B144" s="13"/>
      <c r="C144" s="15"/>
      <c r="D144" s="15"/>
      <c r="E144" s="15"/>
      <c r="F144" s="13"/>
      <c r="G144" s="13"/>
      <c r="H144" s="14"/>
      <c r="I144" s="13"/>
      <c r="J144" s="13"/>
      <c r="K144" s="13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2:33" ht="12.75" customHeight="1" x14ac:dyDescent="0.25">
      <c r="B145" s="13"/>
      <c r="C145" s="15"/>
      <c r="D145" s="15"/>
      <c r="E145" s="15"/>
      <c r="F145" s="13"/>
      <c r="G145" s="13"/>
      <c r="H145" s="14"/>
      <c r="I145" s="13"/>
      <c r="J145" s="13"/>
      <c r="K145" s="13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2:33" ht="12.75" customHeight="1" x14ac:dyDescent="0.25">
      <c r="B146" s="13"/>
      <c r="C146" s="15"/>
      <c r="D146" s="15"/>
      <c r="E146" s="15"/>
      <c r="F146" s="13"/>
      <c r="G146" s="13"/>
      <c r="H146" s="14"/>
      <c r="I146" s="13"/>
      <c r="J146" s="13"/>
      <c r="K146" s="13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2:33" ht="12.75" customHeight="1" x14ac:dyDescent="0.25">
      <c r="B147" s="13"/>
      <c r="C147" s="15"/>
      <c r="D147" s="15"/>
      <c r="E147" s="15"/>
      <c r="F147" s="13"/>
      <c r="G147" s="13"/>
      <c r="H147" s="14"/>
      <c r="I147" s="13"/>
      <c r="J147" s="13"/>
      <c r="K147" s="13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2:33" ht="12.75" customHeight="1" x14ac:dyDescent="0.25">
      <c r="B148" s="13"/>
      <c r="C148" s="15"/>
      <c r="D148" s="15"/>
      <c r="E148" s="15"/>
      <c r="F148" s="13"/>
      <c r="G148" s="13"/>
      <c r="H148" s="14"/>
      <c r="I148" s="13"/>
      <c r="J148" s="13"/>
      <c r="K148" s="13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2:33" ht="12.75" customHeight="1" x14ac:dyDescent="0.25">
      <c r="B149" s="13"/>
      <c r="C149" s="15"/>
      <c r="D149" s="15"/>
      <c r="E149" s="15"/>
      <c r="F149" s="13"/>
      <c r="G149" s="13"/>
      <c r="H149" s="14"/>
      <c r="I149" s="13"/>
      <c r="J149" s="13"/>
      <c r="K149" s="1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2:33" ht="12.75" customHeight="1" x14ac:dyDescent="0.25">
      <c r="B150" s="13"/>
      <c r="C150" s="15"/>
      <c r="D150" s="15"/>
      <c r="E150" s="15"/>
      <c r="F150" s="13"/>
      <c r="G150" s="13"/>
      <c r="H150" s="14"/>
      <c r="I150" s="13"/>
      <c r="J150" s="13"/>
      <c r="K150" s="13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2:33" ht="12.75" customHeight="1" x14ac:dyDescent="0.25">
      <c r="B151" s="13"/>
      <c r="C151" s="15"/>
      <c r="D151" s="15"/>
      <c r="E151" s="15"/>
      <c r="F151" s="13"/>
      <c r="G151" s="13"/>
      <c r="H151" s="14"/>
      <c r="I151" s="13"/>
      <c r="J151" s="13"/>
      <c r="K151" s="13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2:33" ht="12.75" customHeight="1" x14ac:dyDescent="0.25">
      <c r="B152" s="13"/>
      <c r="C152" s="15"/>
      <c r="D152" s="15"/>
      <c r="E152" s="15"/>
      <c r="F152" s="13"/>
      <c r="G152" s="13"/>
      <c r="H152" s="14"/>
      <c r="I152" s="13"/>
      <c r="J152" s="13"/>
      <c r="K152" s="13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2:33" ht="12.75" customHeight="1" x14ac:dyDescent="0.25">
      <c r="B153" s="13"/>
      <c r="C153" s="15"/>
      <c r="D153" s="15"/>
      <c r="E153" s="15"/>
      <c r="F153" s="13"/>
      <c r="G153" s="13"/>
      <c r="H153" s="14"/>
      <c r="I153" s="13"/>
      <c r="J153" s="13"/>
      <c r="K153" s="13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2:33" ht="12.75" customHeight="1" x14ac:dyDescent="0.25">
      <c r="B154" s="13"/>
      <c r="C154" s="15"/>
      <c r="D154" s="15"/>
      <c r="E154" s="15"/>
      <c r="F154" s="13"/>
      <c r="G154" s="13"/>
      <c r="H154" s="14"/>
      <c r="I154" s="13"/>
      <c r="J154" s="13"/>
      <c r="K154" s="13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2:33" ht="12.75" customHeight="1" x14ac:dyDescent="0.25">
      <c r="B155" s="13"/>
      <c r="C155" s="15"/>
      <c r="D155" s="15"/>
      <c r="E155" s="15"/>
      <c r="F155" s="13"/>
      <c r="G155" s="13"/>
      <c r="H155" s="14"/>
      <c r="I155" s="13"/>
      <c r="J155" s="13"/>
      <c r="K155" s="13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2:33" ht="12.75" customHeight="1" x14ac:dyDescent="0.25">
      <c r="B156" s="13"/>
      <c r="C156" s="15"/>
      <c r="D156" s="15"/>
      <c r="E156" s="15"/>
      <c r="F156" s="13"/>
      <c r="G156" s="13"/>
      <c r="H156" s="14"/>
      <c r="I156" s="13"/>
      <c r="J156" s="13"/>
      <c r="K156" s="13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2:33" ht="12.75" customHeight="1" x14ac:dyDescent="0.25">
      <c r="B157" s="13"/>
      <c r="C157" s="15"/>
      <c r="D157" s="15"/>
      <c r="E157" s="15"/>
      <c r="F157" s="13"/>
      <c r="G157" s="13"/>
      <c r="H157" s="14"/>
      <c r="I157" s="13"/>
      <c r="J157" s="13"/>
      <c r="K157" s="13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2:33" ht="12.75" customHeight="1" x14ac:dyDescent="0.25">
      <c r="B158" s="13"/>
      <c r="C158" s="15"/>
      <c r="D158" s="15"/>
      <c r="E158" s="15"/>
      <c r="F158" s="13"/>
      <c r="G158" s="13"/>
      <c r="H158" s="14"/>
      <c r="I158" s="13"/>
      <c r="J158" s="13"/>
      <c r="K158" s="13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2:33" ht="12.75" customHeight="1" x14ac:dyDescent="0.25">
      <c r="B159" s="13"/>
      <c r="C159" s="15"/>
      <c r="D159" s="15"/>
      <c r="E159" s="15"/>
      <c r="F159" s="13"/>
      <c r="G159" s="13"/>
      <c r="H159" s="14"/>
      <c r="I159" s="13"/>
      <c r="J159" s="13"/>
      <c r="K159" s="13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2:33" ht="12.75" customHeight="1" x14ac:dyDescent="0.25">
      <c r="B160" s="13"/>
      <c r="C160" s="15"/>
      <c r="D160" s="15"/>
      <c r="E160" s="15"/>
      <c r="F160" s="13"/>
      <c r="G160" s="13"/>
      <c r="H160" s="14"/>
      <c r="I160" s="13"/>
      <c r="J160" s="13"/>
      <c r="K160" s="13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2:33" ht="12.75" customHeight="1" x14ac:dyDescent="0.25">
      <c r="B161" s="13"/>
      <c r="C161" s="15"/>
      <c r="D161" s="15"/>
      <c r="E161" s="15"/>
      <c r="F161" s="13"/>
      <c r="G161" s="13"/>
      <c r="H161" s="14"/>
      <c r="I161" s="13"/>
      <c r="J161" s="13"/>
      <c r="K161" s="13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2.75" customHeight="1" x14ac:dyDescent="0.25">
      <c r="B162" s="13"/>
      <c r="C162" s="15"/>
      <c r="D162" s="15"/>
      <c r="E162" s="15"/>
      <c r="F162" s="13"/>
      <c r="G162" s="13"/>
      <c r="H162" s="14"/>
      <c r="I162" s="13"/>
      <c r="J162" s="13"/>
      <c r="K162" s="13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2.75" customHeight="1" x14ac:dyDescent="0.25">
      <c r="B163" s="13"/>
      <c r="C163" s="15"/>
      <c r="D163" s="15"/>
      <c r="E163" s="15"/>
      <c r="F163" s="13"/>
      <c r="G163" s="13"/>
      <c r="H163" s="14"/>
      <c r="I163" s="13"/>
      <c r="J163" s="13"/>
      <c r="K163" s="13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2.75" customHeight="1" x14ac:dyDescent="0.25">
      <c r="B164" s="13"/>
      <c r="C164" s="15"/>
      <c r="D164" s="15"/>
      <c r="E164" s="15"/>
      <c r="F164" s="13"/>
      <c r="G164" s="13"/>
      <c r="H164" s="14"/>
      <c r="I164" s="13"/>
      <c r="J164" s="13"/>
      <c r="K164" s="13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2.75" customHeight="1" x14ac:dyDescent="0.25">
      <c r="B165" s="13"/>
      <c r="C165" s="15"/>
      <c r="D165" s="15"/>
      <c r="E165" s="15"/>
      <c r="F165" s="13"/>
      <c r="G165" s="13"/>
      <c r="H165" s="14"/>
      <c r="I165" s="13"/>
      <c r="J165" s="13"/>
      <c r="K165" s="13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2.75" customHeight="1" x14ac:dyDescent="0.25">
      <c r="B166" s="13"/>
      <c r="C166" s="15"/>
      <c r="D166" s="15"/>
      <c r="E166" s="15"/>
      <c r="F166" s="13"/>
      <c r="G166" s="13"/>
      <c r="H166" s="14"/>
      <c r="I166" s="13"/>
      <c r="J166" s="13"/>
      <c r="K166" s="13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2.75" customHeight="1" x14ac:dyDescent="0.25">
      <c r="B167" s="13"/>
      <c r="C167" s="15"/>
      <c r="D167" s="15"/>
      <c r="E167" s="15"/>
      <c r="F167" s="13"/>
      <c r="G167" s="13"/>
      <c r="H167" s="14"/>
      <c r="I167" s="13"/>
      <c r="J167" s="13"/>
      <c r="K167" s="13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2.75" customHeight="1" x14ac:dyDescent="0.25">
      <c r="B168" s="13"/>
      <c r="C168" s="15"/>
      <c r="D168" s="15"/>
      <c r="E168" s="15"/>
      <c r="F168" s="13"/>
      <c r="G168" s="13"/>
      <c r="H168" s="14"/>
      <c r="I168" s="13"/>
      <c r="J168" s="13"/>
      <c r="K168" s="13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2.75" customHeight="1" x14ac:dyDescent="0.25">
      <c r="B169" s="13"/>
      <c r="C169" s="15"/>
      <c r="D169" s="15"/>
      <c r="E169" s="15"/>
      <c r="F169" s="13"/>
      <c r="G169" s="13"/>
      <c r="H169" s="14"/>
      <c r="I169" s="13"/>
      <c r="J169" s="13"/>
      <c r="K169" s="13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2.75" customHeight="1" x14ac:dyDescent="0.25">
      <c r="B170" s="13"/>
      <c r="C170" s="15"/>
      <c r="D170" s="15"/>
      <c r="E170" s="15"/>
      <c r="F170" s="13"/>
      <c r="G170" s="13"/>
      <c r="H170" s="14"/>
      <c r="I170" s="13"/>
      <c r="J170" s="13"/>
      <c r="K170" s="1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2.75" customHeight="1" x14ac:dyDescent="0.25">
      <c r="B171" s="13"/>
      <c r="C171" s="15"/>
      <c r="D171" s="15"/>
      <c r="E171" s="15"/>
      <c r="F171" s="13"/>
      <c r="G171" s="13"/>
      <c r="H171" s="14"/>
      <c r="I171" s="13"/>
      <c r="J171" s="13"/>
      <c r="K171" s="1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2.75" customHeight="1" x14ac:dyDescent="0.25">
      <c r="B172" s="13"/>
      <c r="C172" s="15"/>
      <c r="D172" s="15"/>
      <c r="E172" s="15"/>
      <c r="F172" s="13"/>
      <c r="G172" s="13"/>
      <c r="H172" s="14"/>
      <c r="I172" s="13"/>
      <c r="J172" s="13"/>
      <c r="K172" s="1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2.75" customHeight="1" x14ac:dyDescent="0.25">
      <c r="B173" s="13"/>
      <c r="C173" s="15"/>
      <c r="D173" s="15"/>
      <c r="E173" s="15"/>
      <c r="F173" s="13"/>
      <c r="G173" s="13"/>
      <c r="H173" s="14"/>
      <c r="I173" s="13"/>
      <c r="J173" s="13"/>
      <c r="K173" s="1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2.75" customHeight="1" x14ac:dyDescent="0.25">
      <c r="B174" s="13"/>
      <c r="C174" s="15"/>
      <c r="D174" s="15"/>
      <c r="E174" s="15"/>
      <c r="F174" s="13"/>
      <c r="G174" s="13"/>
      <c r="H174" s="14"/>
      <c r="I174" s="13"/>
      <c r="J174" s="13"/>
      <c r="K174" s="1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2.75" customHeight="1" x14ac:dyDescent="0.25">
      <c r="B175" s="13"/>
      <c r="C175" s="15"/>
      <c r="D175" s="15"/>
      <c r="E175" s="15"/>
      <c r="F175" s="13"/>
      <c r="G175" s="13"/>
      <c r="H175" s="14"/>
      <c r="I175" s="13"/>
      <c r="J175" s="13"/>
      <c r="K175" s="1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2.75" customHeight="1" x14ac:dyDescent="0.25">
      <c r="B176" s="13"/>
      <c r="C176" s="15"/>
      <c r="D176" s="15"/>
      <c r="E176" s="15"/>
      <c r="F176" s="13"/>
      <c r="G176" s="13"/>
      <c r="H176" s="14"/>
      <c r="I176" s="13"/>
      <c r="J176" s="13"/>
      <c r="K176" s="1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2.75" customHeight="1" x14ac:dyDescent="0.25">
      <c r="B177" s="13"/>
      <c r="C177" s="15"/>
      <c r="D177" s="15"/>
      <c r="E177" s="15"/>
      <c r="F177" s="13"/>
      <c r="G177" s="13"/>
      <c r="H177" s="14"/>
      <c r="I177" s="13"/>
      <c r="J177" s="13"/>
      <c r="K177" s="1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2.75" customHeight="1" x14ac:dyDescent="0.25">
      <c r="B178" s="13"/>
      <c r="C178" s="15"/>
      <c r="D178" s="15"/>
      <c r="E178" s="15"/>
      <c r="F178" s="13"/>
      <c r="G178" s="13"/>
      <c r="H178" s="14"/>
      <c r="I178" s="13"/>
      <c r="J178" s="13"/>
      <c r="K178" s="1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2.75" customHeight="1" x14ac:dyDescent="0.25">
      <c r="B179" s="13"/>
      <c r="C179" s="15"/>
      <c r="D179" s="15"/>
      <c r="E179" s="15"/>
      <c r="F179" s="13"/>
      <c r="G179" s="13"/>
      <c r="H179" s="14"/>
      <c r="I179" s="13"/>
      <c r="J179" s="13"/>
      <c r="K179" s="13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2.75" customHeight="1" x14ac:dyDescent="0.25">
      <c r="B180" s="13"/>
      <c r="C180" s="15"/>
      <c r="D180" s="15"/>
      <c r="E180" s="15"/>
      <c r="F180" s="13"/>
      <c r="G180" s="13"/>
      <c r="H180" s="14"/>
      <c r="I180" s="13"/>
      <c r="J180" s="13"/>
      <c r="K180" s="1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2.75" customHeight="1" x14ac:dyDescent="0.25">
      <c r="B181" s="13"/>
      <c r="C181" s="15"/>
      <c r="D181" s="15"/>
      <c r="E181" s="15"/>
      <c r="F181" s="13"/>
      <c r="G181" s="13"/>
      <c r="H181" s="14"/>
      <c r="I181" s="13"/>
      <c r="J181" s="13"/>
      <c r="K181" s="1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2.75" customHeight="1" x14ac:dyDescent="0.25">
      <c r="B182" s="13"/>
      <c r="C182" s="15"/>
      <c r="D182" s="15"/>
      <c r="E182" s="15"/>
      <c r="F182" s="13"/>
      <c r="G182" s="13"/>
      <c r="H182" s="14"/>
      <c r="I182" s="13"/>
      <c r="J182" s="13"/>
      <c r="K182" s="1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2.75" customHeight="1" x14ac:dyDescent="0.25">
      <c r="B183" s="13"/>
      <c r="C183" s="15"/>
      <c r="D183" s="15"/>
      <c r="E183" s="15"/>
      <c r="F183" s="13"/>
      <c r="G183" s="13"/>
      <c r="H183" s="14"/>
      <c r="I183" s="13"/>
      <c r="J183" s="13"/>
      <c r="K183" s="1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2.75" customHeight="1" x14ac:dyDescent="0.25">
      <c r="B184" s="13"/>
      <c r="C184" s="15"/>
      <c r="D184" s="15"/>
      <c r="E184" s="15"/>
      <c r="F184" s="13"/>
      <c r="G184" s="13"/>
      <c r="H184" s="14"/>
      <c r="I184" s="13"/>
      <c r="J184" s="13"/>
      <c r="K184" s="1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2.75" customHeight="1" x14ac:dyDescent="0.25">
      <c r="B185" s="13"/>
      <c r="C185" s="15"/>
      <c r="D185" s="15"/>
      <c r="E185" s="15"/>
      <c r="F185" s="13"/>
      <c r="G185" s="13"/>
      <c r="H185" s="14"/>
      <c r="I185" s="13"/>
      <c r="J185" s="13"/>
      <c r="K185" s="1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2.75" customHeight="1" x14ac:dyDescent="0.25">
      <c r="B186" s="13"/>
      <c r="C186" s="15"/>
      <c r="D186" s="15"/>
      <c r="E186" s="15"/>
      <c r="F186" s="13"/>
      <c r="G186" s="13"/>
      <c r="H186" s="14"/>
      <c r="I186" s="13"/>
      <c r="J186" s="13"/>
      <c r="K186" s="1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2.75" customHeight="1" x14ac:dyDescent="0.25">
      <c r="B187" s="13"/>
      <c r="C187" s="15"/>
      <c r="D187" s="15"/>
      <c r="E187" s="15"/>
      <c r="F187" s="13"/>
      <c r="G187" s="13"/>
      <c r="H187" s="14"/>
      <c r="I187" s="13"/>
      <c r="J187" s="13"/>
      <c r="K187" s="13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2.75" customHeight="1" x14ac:dyDescent="0.25">
      <c r="B188" s="13"/>
      <c r="C188" s="15"/>
      <c r="D188" s="15"/>
      <c r="E188" s="15"/>
      <c r="F188" s="13"/>
      <c r="G188" s="13"/>
      <c r="H188" s="14"/>
      <c r="I188" s="13"/>
      <c r="J188" s="13"/>
      <c r="K188" s="1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2.75" customHeight="1" x14ac:dyDescent="0.25">
      <c r="B189" s="13"/>
      <c r="C189" s="15"/>
      <c r="D189" s="15"/>
      <c r="E189" s="15"/>
      <c r="F189" s="13"/>
      <c r="G189" s="13"/>
      <c r="H189" s="14"/>
      <c r="I189" s="13"/>
      <c r="J189" s="13"/>
      <c r="K189" s="1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2.75" customHeight="1" x14ac:dyDescent="0.25">
      <c r="B190" s="13"/>
      <c r="C190" s="15"/>
      <c r="D190" s="15"/>
      <c r="E190" s="15"/>
      <c r="F190" s="13"/>
      <c r="G190" s="13"/>
      <c r="H190" s="14"/>
      <c r="I190" s="13"/>
      <c r="J190" s="13"/>
      <c r="K190" s="13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2.75" customHeight="1" x14ac:dyDescent="0.25">
      <c r="B191" s="13"/>
      <c r="C191" s="15"/>
      <c r="D191" s="15"/>
      <c r="E191" s="15"/>
      <c r="F191" s="13"/>
      <c r="G191" s="13"/>
      <c r="H191" s="14"/>
      <c r="I191" s="13"/>
      <c r="J191" s="13"/>
      <c r="K191" s="1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2.75" customHeight="1" x14ac:dyDescent="0.25">
      <c r="B192" s="13"/>
      <c r="C192" s="15"/>
      <c r="D192" s="15"/>
      <c r="E192" s="15"/>
      <c r="F192" s="13"/>
      <c r="G192" s="13"/>
      <c r="H192" s="14"/>
      <c r="I192" s="13"/>
      <c r="J192" s="13"/>
      <c r="K192" s="1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2.75" customHeight="1" x14ac:dyDescent="0.25">
      <c r="B193" s="13"/>
      <c r="C193" s="15"/>
      <c r="D193" s="15"/>
      <c r="E193" s="15"/>
      <c r="F193" s="13"/>
      <c r="G193" s="13"/>
      <c r="H193" s="14"/>
      <c r="I193" s="13"/>
      <c r="J193" s="13"/>
      <c r="K193" s="1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2.75" customHeight="1" x14ac:dyDescent="0.25">
      <c r="B194" s="13"/>
      <c r="C194" s="15"/>
      <c r="D194" s="15"/>
      <c r="E194" s="15"/>
      <c r="F194" s="13"/>
      <c r="G194" s="13"/>
      <c r="H194" s="14"/>
      <c r="I194" s="13"/>
      <c r="J194" s="13"/>
      <c r="K194" s="1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2.75" customHeight="1" x14ac:dyDescent="0.25">
      <c r="B195" s="13"/>
      <c r="C195" s="15"/>
      <c r="D195" s="15"/>
      <c r="E195" s="15"/>
      <c r="F195" s="13"/>
      <c r="G195" s="13"/>
      <c r="H195" s="14"/>
      <c r="I195" s="13"/>
      <c r="J195" s="13"/>
      <c r="K195" s="1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2.75" customHeight="1" x14ac:dyDescent="0.25">
      <c r="B196" s="13"/>
      <c r="C196" s="15"/>
      <c r="D196" s="15"/>
      <c r="E196" s="15"/>
      <c r="F196" s="13"/>
      <c r="G196" s="13"/>
      <c r="H196" s="14"/>
      <c r="I196" s="13"/>
      <c r="J196" s="13"/>
      <c r="K196" s="1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2.75" customHeight="1" x14ac:dyDescent="0.25">
      <c r="B197" s="13"/>
      <c r="C197" s="15"/>
      <c r="D197" s="15"/>
      <c r="E197" s="15"/>
      <c r="F197" s="13"/>
      <c r="G197" s="13"/>
      <c r="H197" s="14"/>
      <c r="I197" s="13"/>
      <c r="J197" s="13"/>
      <c r="K197" s="1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2.75" customHeight="1" x14ac:dyDescent="0.25">
      <c r="B198" s="13"/>
      <c r="C198" s="15"/>
      <c r="D198" s="15"/>
      <c r="E198" s="15"/>
      <c r="F198" s="13"/>
      <c r="G198" s="13"/>
      <c r="H198" s="14"/>
      <c r="I198" s="13"/>
      <c r="J198" s="13"/>
      <c r="K198" s="1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2.75" customHeight="1" x14ac:dyDescent="0.25">
      <c r="B199" s="13"/>
      <c r="C199" s="15"/>
      <c r="D199" s="15"/>
      <c r="E199" s="15"/>
      <c r="F199" s="13"/>
      <c r="G199" s="13"/>
      <c r="H199" s="14"/>
      <c r="I199" s="13"/>
      <c r="J199" s="13"/>
      <c r="K199" s="1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2.75" customHeight="1" x14ac:dyDescent="0.25">
      <c r="B200" s="13"/>
      <c r="C200" s="15"/>
      <c r="D200" s="15"/>
      <c r="E200" s="15"/>
      <c r="F200" s="13"/>
      <c r="G200" s="13"/>
      <c r="H200" s="14"/>
      <c r="I200" s="13"/>
      <c r="J200" s="13"/>
      <c r="K200" s="13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2.75" customHeight="1" x14ac:dyDescent="0.25">
      <c r="B201" s="13"/>
      <c r="C201" s="15"/>
      <c r="D201" s="15"/>
      <c r="E201" s="15"/>
      <c r="F201" s="13"/>
      <c r="G201" s="13"/>
      <c r="H201" s="14"/>
      <c r="I201" s="13"/>
      <c r="J201" s="13"/>
      <c r="K201" s="1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2.75" customHeight="1" x14ac:dyDescent="0.25">
      <c r="B202" s="13"/>
      <c r="C202" s="15"/>
      <c r="D202" s="15"/>
      <c r="E202" s="15"/>
      <c r="F202" s="13"/>
      <c r="G202" s="13"/>
      <c r="H202" s="14"/>
      <c r="I202" s="13"/>
      <c r="J202" s="13"/>
      <c r="K202" s="1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2.75" customHeight="1" x14ac:dyDescent="0.25">
      <c r="B203" s="13"/>
      <c r="C203" s="15"/>
      <c r="D203" s="15"/>
      <c r="E203" s="15"/>
      <c r="F203" s="13"/>
      <c r="G203" s="13"/>
      <c r="H203" s="14"/>
      <c r="I203" s="13"/>
      <c r="J203" s="13"/>
      <c r="K203" s="1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2.75" customHeight="1" x14ac:dyDescent="0.25">
      <c r="B204" s="13"/>
      <c r="C204" s="15"/>
      <c r="D204" s="15"/>
      <c r="E204" s="15"/>
      <c r="F204" s="13"/>
      <c r="G204" s="13"/>
      <c r="H204" s="14"/>
      <c r="I204" s="13"/>
      <c r="J204" s="13"/>
      <c r="K204" s="1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2.75" customHeight="1" x14ac:dyDescent="0.25">
      <c r="B205" s="13"/>
      <c r="C205" s="15"/>
      <c r="D205" s="15"/>
      <c r="E205" s="15"/>
      <c r="F205" s="13"/>
      <c r="G205" s="13"/>
      <c r="H205" s="14"/>
      <c r="I205" s="13"/>
      <c r="J205" s="13"/>
      <c r="K205" s="13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2.75" customHeight="1" x14ac:dyDescent="0.25">
      <c r="B206" s="13"/>
      <c r="C206" s="15"/>
      <c r="D206" s="15"/>
      <c r="E206" s="15"/>
      <c r="F206" s="13"/>
      <c r="G206" s="13"/>
      <c r="H206" s="14"/>
      <c r="I206" s="13"/>
      <c r="J206" s="13"/>
      <c r="K206" s="1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2.75" customHeight="1" x14ac:dyDescent="0.25">
      <c r="B207" s="13"/>
      <c r="C207" s="15"/>
      <c r="D207" s="15"/>
      <c r="E207" s="15"/>
      <c r="F207" s="13"/>
      <c r="G207" s="13"/>
      <c r="H207" s="14"/>
      <c r="I207" s="13"/>
      <c r="J207" s="13"/>
      <c r="K207" s="1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2:33" ht="12.75" customHeight="1" x14ac:dyDescent="0.25">
      <c r="B208" s="13"/>
      <c r="C208" s="15"/>
      <c r="D208" s="15"/>
      <c r="E208" s="15"/>
      <c r="F208" s="13"/>
      <c r="G208" s="13"/>
      <c r="H208" s="14"/>
      <c r="I208" s="13"/>
      <c r="J208" s="13"/>
      <c r="K208" s="1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ht="12.75" customHeight="1" x14ac:dyDescent="0.25">
      <c r="B209" s="13"/>
      <c r="C209" s="15"/>
      <c r="D209" s="15"/>
      <c r="E209" s="15"/>
      <c r="F209" s="13"/>
      <c r="G209" s="13"/>
      <c r="H209" s="14"/>
      <c r="I209" s="13"/>
      <c r="J209" s="13"/>
      <c r="K209" s="13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ht="12.75" customHeight="1" x14ac:dyDescent="0.25">
      <c r="B210" s="13"/>
      <c r="C210" s="15"/>
      <c r="D210" s="15"/>
      <c r="E210" s="15"/>
      <c r="F210" s="13"/>
      <c r="G210" s="13"/>
      <c r="H210" s="14"/>
      <c r="I210" s="13"/>
      <c r="J210" s="13"/>
      <c r="K210" s="1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ht="12.75" customHeight="1" x14ac:dyDescent="0.25">
      <c r="B211" s="13"/>
      <c r="C211" s="15"/>
      <c r="D211" s="15"/>
      <c r="E211" s="15"/>
      <c r="F211" s="13"/>
      <c r="G211" s="13"/>
      <c r="H211" s="14"/>
      <c r="I211" s="13"/>
      <c r="J211" s="13"/>
      <c r="K211" s="13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2:33" ht="12.75" customHeight="1" x14ac:dyDescent="0.25">
      <c r="B212" s="13"/>
      <c r="C212" s="15"/>
      <c r="D212" s="15"/>
      <c r="E212" s="15"/>
      <c r="F212" s="13"/>
      <c r="G212" s="13"/>
      <c r="H212" s="14"/>
      <c r="I212" s="13"/>
      <c r="J212" s="13"/>
      <c r="K212" s="13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2:33" ht="12.75" customHeight="1" x14ac:dyDescent="0.25">
      <c r="B213" s="13"/>
      <c r="C213" s="15"/>
      <c r="D213" s="15"/>
      <c r="E213" s="15"/>
      <c r="F213" s="13"/>
      <c r="G213" s="13"/>
      <c r="H213" s="14"/>
      <c r="I213" s="13"/>
      <c r="J213" s="13"/>
      <c r="K213" s="1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2:33" ht="12.75" customHeight="1" x14ac:dyDescent="0.25">
      <c r="B214" s="13"/>
      <c r="C214" s="15"/>
      <c r="D214" s="15"/>
      <c r="E214" s="15"/>
      <c r="F214" s="13"/>
      <c r="G214" s="13"/>
      <c r="H214" s="14"/>
      <c r="I214" s="13"/>
      <c r="J214" s="13"/>
      <c r="K214" s="1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2:33" ht="12.75" customHeight="1" x14ac:dyDescent="0.25">
      <c r="B215" s="13"/>
      <c r="C215" s="15"/>
      <c r="D215" s="15"/>
      <c r="E215" s="15"/>
      <c r="F215" s="13"/>
      <c r="G215" s="13"/>
      <c r="H215" s="14"/>
      <c r="I215" s="13"/>
      <c r="J215" s="13"/>
      <c r="K215" s="1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2:33" ht="12.75" customHeight="1" x14ac:dyDescent="0.25">
      <c r="B216" s="13"/>
      <c r="C216" s="15"/>
      <c r="D216" s="15"/>
      <c r="E216" s="15"/>
      <c r="F216" s="13"/>
      <c r="G216" s="13"/>
      <c r="H216" s="14"/>
      <c r="I216" s="13"/>
      <c r="J216" s="13"/>
      <c r="K216" s="1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2:33" ht="12.75" customHeight="1" x14ac:dyDescent="0.25">
      <c r="B217" s="13"/>
      <c r="C217" s="15"/>
      <c r="D217" s="15"/>
      <c r="E217" s="15"/>
      <c r="F217" s="13"/>
      <c r="G217" s="13"/>
      <c r="H217" s="14"/>
      <c r="I217" s="13"/>
      <c r="J217" s="13"/>
      <c r="K217" s="1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2:33" ht="12.75" customHeight="1" x14ac:dyDescent="0.25">
      <c r="B218" s="13"/>
      <c r="C218" s="15"/>
      <c r="D218" s="15"/>
      <c r="E218" s="15"/>
      <c r="F218" s="13"/>
      <c r="G218" s="13"/>
      <c r="H218" s="14"/>
      <c r="I218" s="13"/>
      <c r="J218" s="13"/>
      <c r="K218" s="1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2:33" ht="12.75" customHeight="1" x14ac:dyDescent="0.25">
      <c r="B219" s="13"/>
      <c r="C219" s="15"/>
      <c r="D219" s="15"/>
      <c r="E219" s="15"/>
      <c r="F219" s="13"/>
      <c r="G219" s="13"/>
      <c r="H219" s="14"/>
      <c r="I219" s="13"/>
      <c r="J219" s="13"/>
      <c r="K219" s="1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2:33" ht="12.75" customHeight="1" x14ac:dyDescent="0.25">
      <c r="B220" s="13"/>
      <c r="C220" s="15"/>
      <c r="D220" s="15"/>
      <c r="E220" s="15"/>
      <c r="F220" s="13"/>
      <c r="G220" s="13"/>
      <c r="H220" s="14"/>
      <c r="I220" s="13"/>
      <c r="J220" s="13"/>
      <c r="K220" s="1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2:33" ht="12.75" customHeight="1" x14ac:dyDescent="0.25">
      <c r="B221" s="13"/>
      <c r="C221" s="15"/>
      <c r="D221" s="15"/>
      <c r="E221" s="15"/>
      <c r="F221" s="13"/>
      <c r="G221" s="13"/>
      <c r="H221" s="14"/>
      <c r="I221" s="13"/>
      <c r="J221" s="13"/>
      <c r="K221" s="1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2:33" ht="12.75" customHeight="1" x14ac:dyDescent="0.25">
      <c r="B222" s="13"/>
      <c r="C222" s="15"/>
      <c r="D222" s="15"/>
      <c r="E222" s="15"/>
      <c r="F222" s="13"/>
      <c r="G222" s="13"/>
      <c r="H222" s="14"/>
      <c r="I222" s="13"/>
      <c r="J222" s="13"/>
      <c r="K222" s="1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2:33" ht="12.75" customHeight="1" x14ac:dyDescent="0.25">
      <c r="B223" s="13"/>
      <c r="C223" s="15"/>
      <c r="D223" s="15"/>
      <c r="E223" s="15"/>
      <c r="F223" s="13"/>
      <c r="G223" s="13"/>
      <c r="H223" s="14"/>
      <c r="I223" s="13"/>
      <c r="J223" s="13"/>
      <c r="K223" s="1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2:33" ht="12.75" customHeight="1" x14ac:dyDescent="0.25">
      <c r="B224" s="13"/>
      <c r="C224" s="15"/>
      <c r="D224" s="15"/>
      <c r="E224" s="15"/>
      <c r="F224" s="13"/>
      <c r="G224" s="13"/>
      <c r="H224" s="14"/>
      <c r="I224" s="13"/>
      <c r="J224" s="13"/>
      <c r="K224" s="13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2:33" ht="12.75" customHeight="1" x14ac:dyDescent="0.25">
      <c r="B225" s="13"/>
      <c r="C225" s="15"/>
      <c r="D225" s="15"/>
      <c r="E225" s="15"/>
      <c r="F225" s="13"/>
      <c r="G225" s="13"/>
      <c r="H225" s="14"/>
      <c r="I225" s="13"/>
      <c r="J225" s="13"/>
      <c r="K225" s="13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2:33" ht="12.75" customHeight="1" x14ac:dyDescent="0.25">
      <c r="B226" s="13"/>
      <c r="C226" s="15"/>
      <c r="D226" s="15"/>
      <c r="E226" s="15"/>
      <c r="F226" s="13"/>
      <c r="G226" s="13"/>
      <c r="H226" s="14"/>
      <c r="I226" s="13"/>
      <c r="J226" s="13"/>
      <c r="K226" s="1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2:33" ht="12.75" customHeight="1" x14ac:dyDescent="0.25">
      <c r="B227" s="13"/>
      <c r="C227" s="15"/>
      <c r="D227" s="15"/>
      <c r="E227" s="15"/>
      <c r="F227" s="13"/>
      <c r="G227" s="13"/>
      <c r="H227" s="14"/>
      <c r="I227" s="13"/>
      <c r="J227" s="13"/>
      <c r="K227" s="1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2:33" ht="12.75" customHeight="1" x14ac:dyDescent="0.25">
      <c r="B228" s="13"/>
      <c r="C228" s="15"/>
      <c r="D228" s="15"/>
      <c r="E228" s="15"/>
      <c r="F228" s="13"/>
      <c r="G228" s="13"/>
      <c r="H228" s="14"/>
      <c r="I228" s="13"/>
      <c r="J228" s="13"/>
      <c r="K228" s="13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2:33" ht="12.75" customHeight="1" x14ac:dyDescent="0.25">
      <c r="B229" s="13"/>
      <c r="C229" s="15"/>
      <c r="D229" s="15"/>
      <c r="E229" s="15"/>
      <c r="F229" s="13"/>
      <c r="G229" s="13"/>
      <c r="H229" s="14"/>
      <c r="I229" s="13"/>
      <c r="J229" s="13"/>
      <c r="K229" s="1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2:33" ht="12.75" customHeight="1" x14ac:dyDescent="0.25">
      <c r="B230" s="13"/>
      <c r="C230" s="15"/>
      <c r="D230" s="15"/>
      <c r="E230" s="15"/>
      <c r="F230" s="13"/>
      <c r="G230" s="13"/>
      <c r="H230" s="14"/>
      <c r="I230" s="13"/>
      <c r="J230" s="13"/>
      <c r="K230" s="1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2:33" ht="12.75" customHeight="1" x14ac:dyDescent="0.25">
      <c r="B231" s="13"/>
      <c r="C231" s="15"/>
      <c r="D231" s="15"/>
      <c r="E231" s="15"/>
      <c r="F231" s="13"/>
      <c r="G231" s="13"/>
      <c r="H231" s="14"/>
      <c r="I231" s="13"/>
      <c r="J231" s="13"/>
      <c r="K231" s="1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2:33" ht="12.75" customHeight="1" x14ac:dyDescent="0.25">
      <c r="B232" s="13"/>
      <c r="C232" s="15"/>
      <c r="D232" s="15"/>
      <c r="E232" s="15"/>
      <c r="F232" s="13"/>
      <c r="G232" s="13"/>
      <c r="H232" s="14"/>
      <c r="I232" s="13"/>
      <c r="J232" s="13"/>
      <c r="K232" s="1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2:33" ht="12.75" customHeight="1" x14ac:dyDescent="0.25">
      <c r="B233" s="13"/>
      <c r="C233" s="15"/>
      <c r="D233" s="15"/>
      <c r="E233" s="15"/>
      <c r="F233" s="13"/>
      <c r="G233" s="13"/>
      <c r="H233" s="14"/>
      <c r="I233" s="13"/>
      <c r="J233" s="13"/>
      <c r="K233" s="1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2:33" ht="12.75" customHeight="1" x14ac:dyDescent="0.25">
      <c r="B234" s="13"/>
      <c r="C234" s="15"/>
      <c r="D234" s="15"/>
      <c r="E234" s="15"/>
      <c r="F234" s="13"/>
      <c r="G234" s="13"/>
      <c r="H234" s="14"/>
      <c r="I234" s="13"/>
      <c r="J234" s="13"/>
      <c r="K234" s="13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2:33" ht="12.75" customHeight="1" x14ac:dyDescent="0.25">
      <c r="B235" s="13"/>
      <c r="C235" s="15"/>
      <c r="D235" s="15"/>
      <c r="E235" s="15"/>
      <c r="F235" s="13"/>
      <c r="G235" s="13"/>
      <c r="H235" s="14"/>
      <c r="I235" s="13"/>
      <c r="J235" s="13"/>
      <c r="K235" s="1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2:33" ht="12.75" customHeight="1" x14ac:dyDescent="0.25">
      <c r="B236" s="13"/>
      <c r="C236" s="15"/>
      <c r="D236" s="15"/>
      <c r="E236" s="15"/>
      <c r="F236" s="13"/>
      <c r="G236" s="13"/>
      <c r="H236" s="14"/>
      <c r="I236" s="13"/>
      <c r="J236" s="13"/>
      <c r="K236" s="13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2:33" ht="12.75" customHeight="1" x14ac:dyDescent="0.25">
      <c r="B237" s="13"/>
      <c r="C237" s="15"/>
      <c r="D237" s="15"/>
      <c r="E237" s="15"/>
      <c r="F237" s="13"/>
      <c r="G237" s="13"/>
      <c r="H237" s="14"/>
      <c r="I237" s="13"/>
      <c r="J237" s="13"/>
      <c r="K237" s="13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2:33" ht="12.75" customHeight="1" x14ac:dyDescent="0.25">
      <c r="B238" s="13"/>
      <c r="C238" s="15"/>
      <c r="D238" s="15"/>
      <c r="E238" s="15"/>
      <c r="F238" s="13"/>
      <c r="G238" s="13"/>
      <c r="H238" s="14"/>
      <c r="I238" s="13"/>
      <c r="J238" s="13"/>
      <c r="K238" s="13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2:33" ht="12.75" customHeight="1" x14ac:dyDescent="0.25">
      <c r="B239" s="13"/>
      <c r="C239" s="15"/>
      <c r="D239" s="15"/>
      <c r="E239" s="15"/>
      <c r="F239" s="13"/>
      <c r="G239" s="13"/>
      <c r="H239" s="14"/>
      <c r="I239" s="13"/>
      <c r="J239" s="13"/>
      <c r="K239" s="13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2:33" ht="12.75" customHeight="1" x14ac:dyDescent="0.25">
      <c r="B240" s="13"/>
      <c r="C240" s="15"/>
      <c r="D240" s="15"/>
      <c r="E240" s="15"/>
      <c r="F240" s="13"/>
      <c r="G240" s="13"/>
      <c r="H240" s="14"/>
      <c r="I240" s="13"/>
      <c r="J240" s="13"/>
      <c r="K240" s="13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2:33" ht="12.75" customHeight="1" x14ac:dyDescent="0.25">
      <c r="B241" s="13"/>
      <c r="C241" s="15"/>
      <c r="D241" s="15"/>
      <c r="E241" s="15"/>
      <c r="F241" s="13"/>
      <c r="G241" s="13"/>
      <c r="H241" s="14"/>
      <c r="I241" s="13"/>
      <c r="J241" s="13"/>
      <c r="K241" s="13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2:33" ht="12.75" customHeight="1" x14ac:dyDescent="0.25">
      <c r="B242" s="13"/>
      <c r="C242" s="15"/>
      <c r="D242" s="15"/>
      <c r="E242" s="15"/>
      <c r="F242" s="13"/>
      <c r="G242" s="13"/>
      <c r="H242" s="14"/>
      <c r="I242" s="13"/>
      <c r="J242" s="13"/>
      <c r="K242" s="13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2:33" ht="12.75" customHeight="1" x14ac:dyDescent="0.25">
      <c r="B243" s="13"/>
      <c r="C243" s="15"/>
      <c r="D243" s="15"/>
      <c r="E243" s="15"/>
      <c r="F243" s="13"/>
      <c r="G243" s="13"/>
      <c r="H243" s="14"/>
      <c r="I243" s="13"/>
      <c r="J243" s="13"/>
      <c r="K243" s="13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2:33" ht="12.75" customHeight="1" x14ac:dyDescent="0.25">
      <c r="B244" s="13"/>
      <c r="C244" s="15"/>
      <c r="D244" s="15"/>
      <c r="E244" s="15"/>
      <c r="F244" s="13"/>
      <c r="G244" s="13"/>
      <c r="H244" s="14"/>
      <c r="I244" s="13"/>
      <c r="J244" s="13"/>
      <c r="K244" s="13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2:33" ht="12.75" customHeight="1" x14ac:dyDescent="0.25">
      <c r="B245" s="13"/>
      <c r="C245" s="15"/>
      <c r="D245" s="15"/>
      <c r="E245" s="15"/>
      <c r="F245" s="13"/>
      <c r="G245" s="13"/>
      <c r="H245" s="14"/>
      <c r="I245" s="13"/>
      <c r="J245" s="13"/>
      <c r="K245" s="13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2:33" ht="12.75" customHeight="1" x14ac:dyDescent="0.25">
      <c r="B246" s="13"/>
      <c r="C246" s="15"/>
      <c r="D246" s="15"/>
      <c r="E246" s="15"/>
      <c r="F246" s="13"/>
      <c r="G246" s="13"/>
      <c r="H246" s="14"/>
      <c r="I246" s="13"/>
      <c r="J246" s="13"/>
      <c r="K246" s="13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2:33" ht="12.75" customHeight="1" x14ac:dyDescent="0.25">
      <c r="B247" s="13"/>
      <c r="C247" s="15"/>
      <c r="D247" s="15"/>
      <c r="E247" s="15"/>
      <c r="F247" s="13"/>
      <c r="G247" s="13"/>
      <c r="H247" s="14"/>
      <c r="I247" s="13"/>
      <c r="J247" s="13"/>
      <c r="K247" s="13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2:33" ht="12.75" customHeight="1" x14ac:dyDescent="0.25">
      <c r="B248" s="13"/>
      <c r="C248" s="15"/>
      <c r="D248" s="15"/>
      <c r="E248" s="15"/>
      <c r="F248" s="13"/>
      <c r="G248" s="13"/>
      <c r="H248" s="14"/>
      <c r="I248" s="13"/>
      <c r="J248" s="13"/>
      <c r="K248" s="13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2:33" ht="12.75" customHeight="1" x14ac:dyDescent="0.25">
      <c r="B249" s="13"/>
      <c r="C249" s="15"/>
      <c r="D249" s="15"/>
      <c r="E249" s="15"/>
      <c r="F249" s="13"/>
      <c r="G249" s="13"/>
      <c r="H249" s="14"/>
      <c r="I249" s="13"/>
      <c r="J249" s="13"/>
      <c r="K249" s="13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2:33" ht="12.75" customHeight="1" x14ac:dyDescent="0.25">
      <c r="B250" s="13"/>
      <c r="C250" s="15"/>
      <c r="D250" s="15"/>
      <c r="E250" s="15"/>
      <c r="F250" s="13"/>
      <c r="G250" s="13"/>
      <c r="H250" s="14"/>
      <c r="I250" s="13"/>
      <c r="J250" s="13"/>
      <c r="K250" s="13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2:33" ht="12.75" customHeight="1" x14ac:dyDescent="0.25">
      <c r="B251" s="13"/>
      <c r="C251" s="15"/>
      <c r="D251" s="15"/>
      <c r="E251" s="15"/>
      <c r="F251" s="13"/>
      <c r="G251" s="13"/>
      <c r="H251" s="14"/>
      <c r="I251" s="13"/>
      <c r="J251" s="13"/>
      <c r="K251" s="13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2:33" ht="12.75" customHeight="1" x14ac:dyDescent="0.25">
      <c r="B252" s="13"/>
      <c r="C252" s="15"/>
      <c r="D252" s="15"/>
      <c r="E252" s="15"/>
      <c r="F252" s="13"/>
      <c r="G252" s="13"/>
      <c r="H252" s="14"/>
      <c r="I252" s="13"/>
      <c r="J252" s="13"/>
      <c r="K252" s="13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2:33" ht="12.75" customHeight="1" x14ac:dyDescent="0.25">
      <c r="B253" s="13"/>
      <c r="C253" s="15"/>
      <c r="D253" s="15"/>
      <c r="E253" s="15"/>
      <c r="F253" s="13"/>
      <c r="G253" s="13"/>
      <c r="H253" s="14"/>
      <c r="I253" s="13"/>
      <c r="J253" s="13"/>
      <c r="K253" s="13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2:33" ht="12.75" customHeight="1" x14ac:dyDescent="0.25">
      <c r="B254" s="13"/>
      <c r="C254" s="15"/>
      <c r="D254" s="15"/>
      <c r="E254" s="15"/>
      <c r="F254" s="13"/>
      <c r="G254" s="13"/>
      <c r="H254" s="14"/>
      <c r="I254" s="13"/>
      <c r="J254" s="13"/>
      <c r="K254" s="13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2:33" ht="12.75" customHeight="1" x14ac:dyDescent="0.25">
      <c r="B255" s="13"/>
      <c r="C255" s="15"/>
      <c r="D255" s="15"/>
      <c r="E255" s="15"/>
      <c r="F255" s="13"/>
      <c r="G255" s="13"/>
      <c r="H255" s="14"/>
      <c r="I255" s="13"/>
      <c r="J255" s="13"/>
      <c r="K255" s="13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2:33" ht="12.75" customHeight="1" x14ac:dyDescent="0.25">
      <c r="B256" s="13"/>
      <c r="C256" s="15"/>
      <c r="D256" s="15"/>
      <c r="E256" s="15"/>
      <c r="F256" s="13"/>
      <c r="G256" s="13"/>
      <c r="H256" s="14"/>
      <c r="I256" s="13"/>
      <c r="J256" s="13"/>
      <c r="K256" s="13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2:33" ht="12.75" customHeight="1" x14ac:dyDescent="0.25">
      <c r="B257" s="13"/>
      <c r="C257" s="15"/>
      <c r="D257" s="15"/>
      <c r="E257" s="15"/>
      <c r="F257" s="13"/>
      <c r="G257" s="13"/>
      <c r="H257" s="14"/>
      <c r="I257" s="13"/>
      <c r="J257" s="13"/>
      <c r="K257" s="1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2:33" ht="12.75" customHeight="1" x14ac:dyDescent="0.25">
      <c r="B258" s="13"/>
      <c r="C258" s="15"/>
      <c r="D258" s="15"/>
      <c r="E258" s="15"/>
      <c r="F258" s="13"/>
      <c r="G258" s="13"/>
      <c r="H258" s="14"/>
      <c r="I258" s="13"/>
      <c r="J258" s="13"/>
      <c r="K258" s="1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2:33" ht="12.75" customHeight="1" x14ac:dyDescent="0.25">
      <c r="B259" s="13"/>
      <c r="C259" s="15"/>
      <c r="D259" s="15"/>
      <c r="E259" s="15"/>
      <c r="F259" s="13"/>
      <c r="G259" s="13"/>
      <c r="H259" s="14"/>
      <c r="I259" s="13"/>
      <c r="J259" s="13"/>
      <c r="K259" s="13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2:33" ht="12.75" customHeight="1" x14ac:dyDescent="0.25">
      <c r="B260" s="13"/>
      <c r="C260" s="15"/>
      <c r="D260" s="15"/>
      <c r="E260" s="15"/>
      <c r="F260" s="13"/>
      <c r="G260" s="13"/>
      <c r="H260" s="14"/>
      <c r="I260" s="13"/>
      <c r="J260" s="13"/>
      <c r="K260" s="13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2:33" ht="12.75" customHeight="1" x14ac:dyDescent="0.25">
      <c r="B261" s="13"/>
      <c r="C261" s="15"/>
      <c r="D261" s="15"/>
      <c r="E261" s="15"/>
      <c r="F261" s="13"/>
      <c r="G261" s="13"/>
      <c r="H261" s="14"/>
      <c r="I261" s="13"/>
      <c r="J261" s="13"/>
      <c r="K261" s="13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2:33" ht="12.75" customHeight="1" x14ac:dyDescent="0.25">
      <c r="B262" s="13"/>
      <c r="C262" s="15"/>
      <c r="D262" s="15"/>
      <c r="E262" s="15"/>
      <c r="F262" s="13"/>
      <c r="G262" s="13"/>
      <c r="H262" s="14"/>
      <c r="I262" s="13"/>
      <c r="J262" s="13"/>
      <c r="K262" s="13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2:33" ht="12.75" customHeight="1" x14ac:dyDescent="0.25">
      <c r="B263" s="13"/>
      <c r="C263" s="15"/>
      <c r="D263" s="15"/>
      <c r="E263" s="15"/>
      <c r="F263" s="13"/>
      <c r="G263" s="13"/>
      <c r="H263" s="14"/>
      <c r="I263" s="13"/>
      <c r="J263" s="13"/>
      <c r="K263" s="1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2:33" ht="12.75" customHeight="1" x14ac:dyDescent="0.25">
      <c r="B264" s="13"/>
      <c r="C264" s="15"/>
      <c r="D264" s="15"/>
      <c r="E264" s="15"/>
      <c r="F264" s="13"/>
      <c r="G264" s="13"/>
      <c r="H264" s="14"/>
      <c r="I264" s="13"/>
      <c r="J264" s="13"/>
      <c r="K264" s="13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2:33" ht="12.75" customHeight="1" x14ac:dyDescent="0.25">
      <c r="B265" s="13"/>
      <c r="C265" s="15"/>
      <c r="D265" s="15"/>
      <c r="E265" s="15"/>
      <c r="F265" s="13"/>
      <c r="G265" s="13"/>
      <c r="H265" s="14"/>
      <c r="I265" s="13"/>
      <c r="J265" s="13"/>
      <c r="K265" s="13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2:33" ht="12.75" customHeight="1" x14ac:dyDescent="0.25">
      <c r="B266" s="13"/>
      <c r="C266" s="15"/>
      <c r="D266" s="15"/>
      <c r="E266" s="15"/>
      <c r="F266" s="13"/>
      <c r="G266" s="13"/>
      <c r="H266" s="14"/>
      <c r="I266" s="13"/>
      <c r="J266" s="13"/>
      <c r="K266" s="13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2:33" ht="12.75" customHeight="1" x14ac:dyDescent="0.25">
      <c r="B267" s="13"/>
      <c r="C267" s="15"/>
      <c r="D267" s="15"/>
      <c r="E267" s="15"/>
      <c r="F267" s="13"/>
      <c r="G267" s="13"/>
      <c r="H267" s="14"/>
      <c r="I267" s="13"/>
      <c r="J267" s="13"/>
      <c r="K267" s="13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2:33" ht="12.75" customHeight="1" x14ac:dyDescent="0.25">
      <c r="B268" s="13"/>
      <c r="C268" s="15"/>
      <c r="D268" s="15"/>
      <c r="E268" s="15"/>
      <c r="F268" s="13"/>
      <c r="G268" s="13"/>
      <c r="H268" s="14"/>
      <c r="I268" s="13"/>
      <c r="J268" s="13"/>
      <c r="K268" s="13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2:33" ht="12.75" customHeight="1" x14ac:dyDescent="0.25">
      <c r="B269" s="13"/>
      <c r="C269" s="15"/>
      <c r="D269" s="15"/>
      <c r="E269" s="15"/>
      <c r="F269" s="13"/>
      <c r="G269" s="13"/>
      <c r="H269" s="14"/>
      <c r="I269" s="13"/>
      <c r="J269" s="13"/>
      <c r="K269" s="13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2:33" ht="12.75" customHeight="1" x14ac:dyDescent="0.25">
      <c r="B270" s="13"/>
      <c r="C270" s="15"/>
      <c r="D270" s="15"/>
      <c r="E270" s="15"/>
      <c r="F270" s="13"/>
      <c r="G270" s="13"/>
      <c r="H270" s="14"/>
      <c r="I270" s="13"/>
      <c r="J270" s="13"/>
      <c r="K270" s="13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2:33" ht="12.75" customHeight="1" x14ac:dyDescent="0.25">
      <c r="B271" s="13"/>
      <c r="C271" s="15"/>
      <c r="D271" s="15"/>
      <c r="E271" s="15"/>
      <c r="F271" s="13"/>
      <c r="G271" s="13"/>
      <c r="H271" s="14"/>
      <c r="I271" s="13"/>
      <c r="J271" s="13"/>
      <c r="K271" s="13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  <row r="272" spans="2:33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21">
    <mergeCell ref="C10:D10"/>
    <mergeCell ref="C11:D11"/>
    <mergeCell ref="C12:D12"/>
    <mergeCell ref="C13:D13"/>
    <mergeCell ref="B2:K2"/>
    <mergeCell ref="B3:K3"/>
    <mergeCell ref="B4:K4"/>
    <mergeCell ref="B5:K5"/>
    <mergeCell ref="B7:K7"/>
    <mergeCell ref="C9:D9"/>
    <mergeCell ref="I18:J18"/>
    <mergeCell ref="B20:K20"/>
    <mergeCell ref="B57:K57"/>
    <mergeCell ref="B58:I58"/>
    <mergeCell ref="B59:I59"/>
    <mergeCell ref="B63:I63"/>
    <mergeCell ref="B64:I64"/>
    <mergeCell ref="B66:I66"/>
    <mergeCell ref="B68:J68"/>
    <mergeCell ref="A58:A68"/>
    <mergeCell ref="B61:I61"/>
  </mergeCells>
  <pageMargins left="0.7" right="0.7" top="0.75" bottom="0.75" header="0.3" footer="0.3"/>
  <pageSetup paperSize="9" scale="5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Medição</vt:lpstr>
      <vt:lpstr>Planilha Medição (Instrução)</vt:lpstr>
      <vt:lpstr>'Planilha Medição'!Area_de_impressao</vt:lpstr>
      <vt:lpstr>'Planilha Medição (Instrução)'!Area_de_impressao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de Seixas Bizetti</dc:creator>
  <cp:lastModifiedBy>Maria Teodora Rocha Ioti</cp:lastModifiedBy>
  <cp:lastPrinted>2023-04-25T20:22:36Z</cp:lastPrinted>
  <dcterms:created xsi:type="dcterms:W3CDTF">2023-04-25T20:03:15Z</dcterms:created>
  <dcterms:modified xsi:type="dcterms:W3CDTF">2023-04-26T20:33:10Z</dcterms:modified>
</cp:coreProperties>
</file>